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 Drive Data\2 Quarterly Data\120 June 25 SLBC Meeting\Annex\Final\"/>
    </mc:Choice>
  </mc:AlternateContent>
  <bookViews>
    <workbookView xWindow="0" yWindow="0" windowWidth="20490" windowHeight="7620"/>
  </bookViews>
  <sheets>
    <sheet name="Annexure-6" sheetId="2" r:id="rId1"/>
    <sheet name="CD Ratio Compare sys" sheetId="3" r:id="rId2"/>
    <sheet name="Number of Branches sys" sheetId="4" r:id="rId3"/>
    <sheet name="No. of ATMs sys" sheetId="5" r:id="rId4"/>
  </sheets>
  <definedNames>
    <definedName name="_xlnm._FilterDatabase" localSheetId="0" hidden="1">'Annexure-6'!$A$21:$H$33</definedName>
  </definedNames>
  <calcPr calcId="162913"/>
</workbook>
</file>

<file path=xl/calcChain.xml><?xml version="1.0" encoding="utf-8"?>
<calcChain xmlns="http://schemas.openxmlformats.org/spreadsheetml/2006/main">
  <c r="C33" i="2" l="1"/>
  <c r="D33" i="2"/>
  <c r="E33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D22" i="2"/>
  <c r="E22" i="2"/>
  <c r="C22" i="2"/>
  <c r="G33" i="2" l="1"/>
  <c r="F33" i="2"/>
  <c r="F9" i="2"/>
  <c r="F10" i="2"/>
  <c r="F11" i="2"/>
  <c r="F12" i="2"/>
  <c r="F13" i="2"/>
  <c r="F14" i="2"/>
  <c r="F15" i="2"/>
  <c r="F16" i="2"/>
  <c r="F6" i="2"/>
  <c r="F7" i="2"/>
  <c r="F8" i="2"/>
  <c r="F5" i="2"/>
  <c r="E6" i="2" l="1"/>
  <c r="E7" i="2"/>
  <c r="E8" i="2"/>
  <c r="E9" i="2"/>
  <c r="E10" i="2"/>
  <c r="E11" i="2"/>
  <c r="E12" i="2"/>
  <c r="E13" i="2"/>
  <c r="E14" i="2"/>
  <c r="E15" i="2"/>
  <c r="E16" i="2"/>
  <c r="E5" i="2"/>
  <c r="D6" i="2"/>
  <c r="D7" i="2"/>
  <c r="D8" i="2"/>
  <c r="D9" i="2"/>
  <c r="D10" i="2"/>
  <c r="D11" i="2"/>
  <c r="D12" i="2"/>
  <c r="D13" i="2"/>
  <c r="D14" i="2"/>
  <c r="D15" i="2"/>
  <c r="D16" i="2"/>
  <c r="D5" i="2"/>
  <c r="C6" i="2"/>
  <c r="C7" i="2"/>
  <c r="C8" i="2"/>
  <c r="C9" i="2"/>
  <c r="C10" i="2"/>
  <c r="C11" i="2"/>
  <c r="C12" i="2"/>
  <c r="C13" i="2"/>
  <c r="C14" i="2"/>
  <c r="C15" i="2"/>
  <c r="C16" i="2"/>
  <c r="C5" i="2"/>
  <c r="G14" i="2" l="1"/>
  <c r="G6" i="2"/>
  <c r="G8" i="2"/>
  <c r="G10" i="2"/>
  <c r="G12" i="2"/>
  <c r="G15" i="2"/>
  <c r="G13" i="2"/>
  <c r="G11" i="2"/>
  <c r="G9" i="2"/>
  <c r="G7" i="2"/>
  <c r="G5" i="2"/>
  <c r="G16" i="2"/>
  <c r="G23" i="2" l="1"/>
  <c r="G24" i="2"/>
  <c r="G25" i="2"/>
  <c r="G26" i="2"/>
  <c r="G27" i="2"/>
  <c r="G28" i="2"/>
  <c r="G29" i="2"/>
  <c r="G30" i="2"/>
  <c r="G31" i="2"/>
  <c r="G32" i="2"/>
  <c r="G22" i="2"/>
  <c r="F23" i="2"/>
  <c r="F24" i="2"/>
  <c r="F25" i="2"/>
  <c r="F26" i="2"/>
  <c r="F27" i="2"/>
  <c r="F28" i="2"/>
  <c r="F29" i="2"/>
  <c r="F30" i="2"/>
  <c r="F31" i="2"/>
  <c r="F32" i="2"/>
  <c r="F22" i="2"/>
</calcChain>
</file>

<file path=xl/sharedStrings.xml><?xml version="1.0" encoding="utf-8"?>
<sst xmlns="http://schemas.openxmlformats.org/spreadsheetml/2006/main" count="164" uniqueCount="65">
  <si>
    <t>STATE LEVEL BANKERS’ COMMITTEE MEETING FOR NCT OF DELHI</t>
  </si>
  <si>
    <t>EAST</t>
  </si>
  <si>
    <t>WEST</t>
  </si>
  <si>
    <t>NORTH</t>
  </si>
  <si>
    <t>NORTH EAST</t>
  </si>
  <si>
    <t>NORTH WEST</t>
  </si>
  <si>
    <t>SOUTH</t>
  </si>
  <si>
    <t>SOUTH EAST</t>
  </si>
  <si>
    <t>SOUTH WEST</t>
  </si>
  <si>
    <t>CENTRAL</t>
  </si>
  <si>
    <t>NEW DELHI</t>
  </si>
  <si>
    <t>SHAHDARA</t>
  </si>
  <si>
    <t>TOTAL</t>
  </si>
  <si>
    <t xml:space="preserve">CD RATIO POSITION AS ON </t>
  </si>
  <si>
    <t>VARIATION</t>
  </si>
  <si>
    <t>S.No.</t>
  </si>
  <si>
    <t>NAME OF DISTRICT</t>
  </si>
  <si>
    <t>COMPARATIVE POSITION OF DISTRICT WISE CD RATIO</t>
  </si>
  <si>
    <t>OVER the QTR</t>
  </si>
  <si>
    <t>OVER the YEAR</t>
  </si>
  <si>
    <t>Current Quarter</t>
  </si>
  <si>
    <t>Previous Quarter</t>
  </si>
  <si>
    <t>Previous Year</t>
  </si>
  <si>
    <t>No. OF BRANCHES</t>
  </si>
  <si>
    <t>NO. OF ATMs</t>
  </si>
  <si>
    <t>DEPOSITS</t>
  </si>
  <si>
    <t>ADVANCES</t>
  </si>
  <si>
    <t>Central</t>
  </si>
  <si>
    <t>East</t>
  </si>
  <si>
    <t>New Delhi</t>
  </si>
  <si>
    <t>North</t>
  </si>
  <si>
    <t>North East</t>
  </si>
  <si>
    <t>North West</t>
  </si>
  <si>
    <t>Shahdara</t>
  </si>
  <si>
    <t>South</t>
  </si>
  <si>
    <t>South East</t>
  </si>
  <si>
    <t>South West</t>
  </si>
  <si>
    <t>West</t>
  </si>
  <si>
    <t xml:space="preserve">Total : </t>
  </si>
  <si>
    <t>Number and Amount as actual</t>
  </si>
  <si>
    <t>STATE LEVEL BANKERS' COMMITTEE-NCT OF DELHI</t>
  </si>
  <si>
    <t>District Wise Comparative Position of Deposits, Advances and CD Ratio</t>
  </si>
  <si>
    <t>Amount as actual</t>
  </si>
  <si>
    <t>Name of District</t>
  </si>
  <si>
    <t>Total Deposit3</t>
  </si>
  <si>
    <t>Total Advances</t>
  </si>
  <si>
    <t>CD Ratio</t>
  </si>
  <si>
    <t>Variation in Deposit</t>
  </si>
  <si>
    <t>Variation in Advances</t>
  </si>
  <si>
    <t>Current Quarter Adv. Utilised</t>
  </si>
  <si>
    <t>Current Quarter as per Adv, Utilised</t>
  </si>
  <si>
    <t>Over the Year</t>
  </si>
  <si>
    <t>Over the QTR</t>
  </si>
  <si>
    <t>District Wise Position of Branches</t>
  </si>
  <si>
    <t>Number as actual</t>
  </si>
  <si>
    <t>Variation Over the Year</t>
  </si>
  <si>
    <t>Variation Over the Quarter</t>
  </si>
  <si>
    <t>Rural</t>
  </si>
  <si>
    <t>Semi-Urban</t>
  </si>
  <si>
    <t>Urban/Metro</t>
  </si>
  <si>
    <t>Total</t>
  </si>
  <si>
    <t>District Wise Position of ATMs</t>
  </si>
  <si>
    <t>CD RATIO</t>
  </si>
  <si>
    <t>DISTRICT WISE CD RATIO AT QUARTER ENDED June-2025</t>
  </si>
  <si>
    <t>QUARTER- Jun-2025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</si>
</sst>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09]General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1" fillId="0" borderId="0"/>
    <xf numFmtId="0" fontId="10" fillId="0" borderId="0" applyNumberFormat="0" applyFill="0" applyBorder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20" applyNumberFormat="0" applyAlignment="0" applyProtection="0"/>
    <xf numFmtId="0" fontId="18" fillId="6" borderId="21" applyNumberFormat="0" applyAlignment="0" applyProtection="0"/>
    <xf numFmtId="0" fontId="19" fillId="6" borderId="20" applyNumberFormat="0" applyAlignment="0" applyProtection="0"/>
    <xf numFmtId="0" fontId="20" fillId="0" borderId="22" applyNumberFormat="0" applyFill="0" applyAlignment="0" applyProtection="0"/>
    <xf numFmtId="0" fontId="21" fillId="7" borderId="23" applyNumberFormat="0" applyAlignment="0" applyProtection="0"/>
    <xf numFmtId="0" fontId="6" fillId="0" borderId="0" applyNumberFormat="0" applyFill="0" applyBorder="0" applyAlignment="0" applyProtection="0"/>
    <xf numFmtId="0" fontId="9" fillId="8" borderId="24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25" applyNumberFormat="0" applyFill="0" applyAlignment="0" applyProtection="0"/>
    <xf numFmtId="0" fontId="23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3" fillId="32" borderId="0" applyNumberFormat="0" applyBorder="0" applyAlignment="0" applyProtection="0"/>
  </cellStyleXfs>
  <cellXfs count="57">
    <xf numFmtId="0" fontId="0" fillId="0" borderId="0" xfId="0"/>
    <xf numFmtId="0" fontId="2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17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17" fontId="4" fillId="0" borderId="5" xfId="0" applyNumberFormat="1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Fill="1" applyAlignment="1">
      <alignment vertical="center"/>
    </xf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0" borderId="0" xfId="0" applyFont="1"/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16" xfId="0" applyBorder="1"/>
    <xf numFmtId="0" fontId="3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2" fontId="0" fillId="0" borderId="3" xfId="0" applyNumberForma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0" fillId="0" borderId="6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cel Built-in Normal" xfId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Normal="100" workbookViewId="0">
      <selection activeCell="J17" sqref="J17"/>
    </sheetView>
  </sheetViews>
  <sheetFormatPr defaultColWidth="9.140625" defaultRowHeight="27.75" customHeight="1" x14ac:dyDescent="0.25"/>
  <cols>
    <col min="1" max="1" width="5.7109375" style="2" bestFit="1" customWidth="1"/>
    <col min="2" max="2" width="26.140625" style="2" customWidth="1"/>
    <col min="3" max="5" width="20.140625" style="2" customWidth="1"/>
    <col min="6" max="6" width="20.140625" style="5" customWidth="1"/>
    <col min="7" max="7" width="20.140625" style="2" customWidth="1"/>
    <col min="8" max="8" width="14" style="2" customWidth="1"/>
    <col min="9" max="16384" width="9.140625" style="2"/>
  </cols>
  <sheetData>
    <row r="1" spans="1:7" ht="15" customHeight="1" x14ac:dyDescent="0.25">
      <c r="A1" s="35" t="s">
        <v>0</v>
      </c>
      <c r="B1" s="35"/>
      <c r="C1" s="35"/>
      <c r="D1" s="35"/>
      <c r="E1" s="35"/>
      <c r="F1" s="35"/>
      <c r="G1" s="35"/>
    </row>
    <row r="2" spans="1:7" ht="15" customHeight="1" x14ac:dyDescent="0.25">
      <c r="A2" s="36" t="s">
        <v>63</v>
      </c>
      <c r="B2" s="36"/>
      <c r="C2" s="36"/>
      <c r="D2" s="36"/>
      <c r="E2" s="36"/>
      <c r="F2" s="36"/>
      <c r="G2" s="36"/>
    </row>
    <row r="3" spans="1:7" ht="15" customHeight="1" x14ac:dyDescent="0.25">
      <c r="A3" s="37" t="s">
        <v>39</v>
      </c>
      <c r="B3" s="37"/>
      <c r="C3" s="37"/>
      <c r="D3" s="37"/>
      <c r="E3" s="37"/>
      <c r="F3" s="37"/>
      <c r="G3" s="37"/>
    </row>
    <row r="4" spans="1:7" ht="15" x14ac:dyDescent="0.25">
      <c r="A4" s="14" t="s">
        <v>15</v>
      </c>
      <c r="B4" s="14" t="s">
        <v>16</v>
      </c>
      <c r="C4" s="14" t="s">
        <v>23</v>
      </c>
      <c r="D4" s="14" t="s">
        <v>24</v>
      </c>
      <c r="E4" s="14" t="s">
        <v>25</v>
      </c>
      <c r="F4" s="14" t="s">
        <v>26</v>
      </c>
      <c r="G4" s="14" t="s">
        <v>62</v>
      </c>
    </row>
    <row r="5" spans="1:7" ht="15" x14ac:dyDescent="0.25">
      <c r="A5" s="15">
        <v>1</v>
      </c>
      <c r="B5" s="15" t="s">
        <v>27</v>
      </c>
      <c r="C5" s="13">
        <f>'Number of Branches sys'!N10</f>
        <v>446</v>
      </c>
      <c r="D5" s="13">
        <f>'No. of ATMs sys'!N10</f>
        <v>834</v>
      </c>
      <c r="E5" s="24">
        <f>'CD Ratio Compare sys'!E10</f>
        <v>2541955882435</v>
      </c>
      <c r="F5" s="24">
        <f>'CD Ratio Compare sys'!H10</f>
        <v>2002046712061</v>
      </c>
      <c r="G5" s="16">
        <f>F5/E5*100</f>
        <v>78.760088870747495</v>
      </c>
    </row>
    <row r="6" spans="1:7" ht="15" x14ac:dyDescent="0.25">
      <c r="A6" s="15">
        <v>2</v>
      </c>
      <c r="B6" s="15" t="s">
        <v>28</v>
      </c>
      <c r="C6" s="13">
        <f>'Number of Branches sys'!N11</f>
        <v>257</v>
      </c>
      <c r="D6" s="13">
        <f>'No. of ATMs sys'!N11</f>
        <v>530</v>
      </c>
      <c r="E6" s="24">
        <f>'CD Ratio Compare sys'!E11</f>
        <v>782957342494</v>
      </c>
      <c r="F6" s="24">
        <f>'CD Ratio Compare sys'!H11</f>
        <v>309974433632</v>
      </c>
      <c r="G6" s="16">
        <f t="shared" ref="G6:G16" si="0">F6/E6*100</f>
        <v>39.590207129882735</v>
      </c>
    </row>
    <row r="7" spans="1:7" ht="15" x14ac:dyDescent="0.25">
      <c r="A7" s="15">
        <v>3</v>
      </c>
      <c r="B7" s="15" t="s">
        <v>29</v>
      </c>
      <c r="C7" s="13">
        <f>'Number of Branches sys'!N12</f>
        <v>419</v>
      </c>
      <c r="D7" s="13">
        <f>'No. of ATMs sys'!N12</f>
        <v>726</v>
      </c>
      <c r="E7" s="24">
        <f>'CD Ratio Compare sys'!E12</f>
        <v>5672141535258</v>
      </c>
      <c r="F7" s="24">
        <f>'CD Ratio Compare sys'!H12</f>
        <v>10737673912341</v>
      </c>
      <c r="G7" s="16">
        <f t="shared" si="0"/>
        <v>189.30546506281055</v>
      </c>
    </row>
    <row r="8" spans="1:7" ht="15" x14ac:dyDescent="0.25">
      <c r="A8" s="15">
        <v>4</v>
      </c>
      <c r="B8" s="15" t="s">
        <v>30</v>
      </c>
      <c r="C8" s="13">
        <f>'Number of Branches sys'!N13</f>
        <v>285</v>
      </c>
      <c r="D8" s="13">
        <f>'No. of ATMs sys'!N13</f>
        <v>487</v>
      </c>
      <c r="E8" s="24">
        <f>'CD Ratio Compare sys'!E13</f>
        <v>560783373571</v>
      </c>
      <c r="F8" s="24">
        <f>'CD Ratio Compare sys'!H13</f>
        <v>263767395456</v>
      </c>
      <c r="G8" s="16">
        <f t="shared" si="0"/>
        <v>47.035523499272358</v>
      </c>
    </row>
    <row r="9" spans="1:7" ht="15" x14ac:dyDescent="0.25">
      <c r="A9" s="15">
        <v>5</v>
      </c>
      <c r="B9" s="15" t="s">
        <v>31</v>
      </c>
      <c r="C9" s="13">
        <f>'Number of Branches sys'!N14</f>
        <v>61</v>
      </c>
      <c r="D9" s="13">
        <f>'No. of ATMs sys'!N14</f>
        <v>210</v>
      </c>
      <c r="E9" s="24">
        <f>'CD Ratio Compare sys'!E14</f>
        <v>115930953877</v>
      </c>
      <c r="F9" s="24">
        <f>'CD Ratio Compare sys'!H14</f>
        <v>66770887550</v>
      </c>
      <c r="G9" s="16">
        <f t="shared" si="0"/>
        <v>57.595392185630025</v>
      </c>
    </row>
    <row r="10" spans="1:7" ht="15" x14ac:dyDescent="0.25">
      <c r="A10" s="15">
        <v>6</v>
      </c>
      <c r="B10" s="15" t="s">
        <v>32</v>
      </c>
      <c r="C10" s="13">
        <f>'Number of Branches sys'!N15</f>
        <v>420</v>
      </c>
      <c r="D10" s="13">
        <f>'No. of ATMs sys'!N15</f>
        <v>678</v>
      </c>
      <c r="E10" s="24">
        <f>'CD Ratio Compare sys'!E15</f>
        <v>986911159202</v>
      </c>
      <c r="F10" s="24">
        <f>'CD Ratio Compare sys'!H15</f>
        <v>479829491734</v>
      </c>
      <c r="G10" s="16">
        <f t="shared" si="0"/>
        <v>48.619319708775222</v>
      </c>
    </row>
    <row r="11" spans="1:7" ht="15" x14ac:dyDescent="0.25">
      <c r="A11" s="15">
        <v>7</v>
      </c>
      <c r="B11" s="15" t="s">
        <v>33</v>
      </c>
      <c r="C11" s="13">
        <f>'Number of Branches sys'!N16</f>
        <v>177</v>
      </c>
      <c r="D11" s="13">
        <f>'No. of ATMs sys'!N16</f>
        <v>345</v>
      </c>
      <c r="E11" s="24">
        <f>'CD Ratio Compare sys'!E16</f>
        <v>464688989721</v>
      </c>
      <c r="F11" s="24">
        <f>'CD Ratio Compare sys'!H16</f>
        <v>150370203526</v>
      </c>
      <c r="G11" s="16">
        <f t="shared" si="0"/>
        <v>32.359321363797001</v>
      </c>
    </row>
    <row r="12" spans="1:7" ht="15" x14ac:dyDescent="0.25">
      <c r="A12" s="15">
        <v>8</v>
      </c>
      <c r="B12" s="15" t="s">
        <v>34</v>
      </c>
      <c r="C12" s="13">
        <f>'Number of Branches sys'!N17</f>
        <v>438</v>
      </c>
      <c r="D12" s="13">
        <f>'No. of ATMs sys'!N17</f>
        <v>764</v>
      </c>
      <c r="E12" s="24">
        <f>'CD Ratio Compare sys'!E17</f>
        <v>2133079972229</v>
      </c>
      <c r="F12" s="24">
        <f>'CD Ratio Compare sys'!H17</f>
        <v>589675936419</v>
      </c>
      <c r="G12" s="16">
        <f t="shared" si="0"/>
        <v>27.644342645194293</v>
      </c>
    </row>
    <row r="13" spans="1:7" ht="15" x14ac:dyDescent="0.25">
      <c r="A13" s="15">
        <v>9</v>
      </c>
      <c r="B13" s="15" t="s">
        <v>35</v>
      </c>
      <c r="C13" s="13">
        <f>'Number of Branches sys'!N18</f>
        <v>358</v>
      </c>
      <c r="D13" s="13">
        <f>'No. of ATMs sys'!N18</f>
        <v>642</v>
      </c>
      <c r="E13" s="24">
        <f>'CD Ratio Compare sys'!E18</f>
        <v>1677720866830</v>
      </c>
      <c r="F13" s="24">
        <f>'CD Ratio Compare sys'!H18</f>
        <v>1388759931485</v>
      </c>
      <c r="G13" s="16">
        <f t="shared" si="0"/>
        <v>82.776578568103375</v>
      </c>
    </row>
    <row r="14" spans="1:7" ht="15" x14ac:dyDescent="0.25">
      <c r="A14" s="15">
        <v>10</v>
      </c>
      <c r="B14" s="15" t="s">
        <v>36</v>
      </c>
      <c r="C14" s="13">
        <f>'Number of Branches sys'!N19</f>
        <v>412</v>
      </c>
      <c r="D14" s="13">
        <f>'No. of ATMs sys'!N19</f>
        <v>797</v>
      </c>
      <c r="E14" s="24">
        <f>'CD Ratio Compare sys'!E19</f>
        <v>1302920043484</v>
      </c>
      <c r="F14" s="24">
        <f>'CD Ratio Compare sys'!H19</f>
        <v>379854932806</v>
      </c>
      <c r="G14" s="16">
        <f t="shared" si="0"/>
        <v>29.154124591580487</v>
      </c>
    </row>
    <row r="15" spans="1:7" ht="15" x14ac:dyDescent="0.25">
      <c r="A15" s="15">
        <v>11</v>
      </c>
      <c r="B15" s="15" t="s">
        <v>37</v>
      </c>
      <c r="C15" s="13">
        <f>'Number of Branches sys'!N20</f>
        <v>565</v>
      </c>
      <c r="D15" s="13">
        <f>'No. of ATMs sys'!N20</f>
        <v>901</v>
      </c>
      <c r="E15" s="24">
        <f>'CD Ratio Compare sys'!E20</f>
        <v>1484792924856</v>
      </c>
      <c r="F15" s="24">
        <f>'CD Ratio Compare sys'!H20</f>
        <v>671954314030</v>
      </c>
      <c r="G15" s="16">
        <f t="shared" si="0"/>
        <v>45.2557594248483</v>
      </c>
    </row>
    <row r="16" spans="1:7" ht="15" x14ac:dyDescent="0.25">
      <c r="A16" s="17"/>
      <c r="B16" s="18" t="s">
        <v>38</v>
      </c>
      <c r="C16" s="26">
        <f>'Number of Branches sys'!N21</f>
        <v>3838</v>
      </c>
      <c r="D16" s="26">
        <f>'No. of ATMs sys'!N21</f>
        <v>6914</v>
      </c>
      <c r="E16" s="25">
        <f>'CD Ratio Compare sys'!E21</f>
        <v>17723883043957</v>
      </c>
      <c r="F16" s="25">
        <f>'CD Ratio Compare sys'!H21</f>
        <v>17040678151040</v>
      </c>
      <c r="G16" s="19">
        <f t="shared" si="0"/>
        <v>96.145286610035825</v>
      </c>
    </row>
    <row r="17" spans="1:7" ht="15" x14ac:dyDescent="0.25">
      <c r="A17" s="20"/>
      <c r="B17" s="21"/>
      <c r="C17" s="21"/>
      <c r="D17" s="21"/>
      <c r="E17" s="21"/>
      <c r="F17" s="21"/>
      <c r="G17" s="22"/>
    </row>
    <row r="18" spans="1:7" ht="15" x14ac:dyDescent="0.25">
      <c r="A18" s="20"/>
      <c r="B18" s="21"/>
      <c r="C18" s="21"/>
      <c r="D18" s="21"/>
      <c r="E18" s="21"/>
      <c r="F18" s="21"/>
      <c r="G18" s="22"/>
    </row>
    <row r="19" spans="1:7" ht="15" x14ac:dyDescent="0.25">
      <c r="A19" s="42" t="s">
        <v>17</v>
      </c>
      <c r="B19" s="42"/>
      <c r="C19" s="42"/>
      <c r="D19" s="42"/>
      <c r="E19" s="42"/>
      <c r="F19" s="42"/>
      <c r="G19" s="42"/>
    </row>
    <row r="20" spans="1:7" ht="15" x14ac:dyDescent="0.25">
      <c r="A20" s="38" t="s">
        <v>15</v>
      </c>
      <c r="B20" s="39" t="s">
        <v>16</v>
      </c>
      <c r="C20" s="40" t="s">
        <v>13</v>
      </c>
      <c r="D20" s="40"/>
      <c r="E20" s="41"/>
      <c r="F20" s="40" t="s">
        <v>14</v>
      </c>
      <c r="G20" s="40"/>
    </row>
    <row r="21" spans="1:7" ht="15" x14ac:dyDescent="0.25">
      <c r="A21" s="38"/>
      <c r="B21" s="39"/>
      <c r="C21" s="4" t="s">
        <v>22</v>
      </c>
      <c r="D21" s="4" t="s">
        <v>21</v>
      </c>
      <c r="E21" s="23" t="s">
        <v>20</v>
      </c>
      <c r="F21" s="6" t="s">
        <v>19</v>
      </c>
      <c r="G21" s="6" t="s">
        <v>18</v>
      </c>
    </row>
    <row r="22" spans="1:7" ht="15" x14ac:dyDescent="0.25">
      <c r="A22" s="3">
        <v>1</v>
      </c>
      <c r="B22" s="3" t="s">
        <v>9</v>
      </c>
      <c r="C22" s="7">
        <f>'CD Ratio Compare sys'!J10</f>
        <v>110.56</v>
      </c>
      <c r="D22" s="7">
        <f>'CD Ratio Compare sys'!K10</f>
        <v>78.86</v>
      </c>
      <c r="E22" s="7">
        <f>'CD Ratio Compare sys'!L10</f>
        <v>78.760000000000005</v>
      </c>
      <c r="F22" s="8">
        <f>E22-C22</f>
        <v>-31.799999999999997</v>
      </c>
      <c r="G22" s="9">
        <f>E22-D22</f>
        <v>-9.9999999999994316E-2</v>
      </c>
    </row>
    <row r="23" spans="1:7" ht="15" x14ac:dyDescent="0.25">
      <c r="A23" s="3">
        <v>2</v>
      </c>
      <c r="B23" s="3" t="s">
        <v>1</v>
      </c>
      <c r="C23" s="7">
        <f>'CD Ratio Compare sys'!J11</f>
        <v>41.39</v>
      </c>
      <c r="D23" s="7">
        <f>'CD Ratio Compare sys'!K11</f>
        <v>41.32</v>
      </c>
      <c r="E23" s="7">
        <f>'CD Ratio Compare sys'!L11</f>
        <v>39.590000000000003</v>
      </c>
      <c r="F23" s="8">
        <f t="shared" ref="F23:F33" si="1">E23-C23</f>
        <v>-1.7999999999999972</v>
      </c>
      <c r="G23" s="9">
        <f t="shared" ref="G23:G33" si="2">E23-D23</f>
        <v>-1.7299999999999969</v>
      </c>
    </row>
    <row r="24" spans="1:7" ht="15" x14ac:dyDescent="0.25">
      <c r="A24" s="3">
        <v>3</v>
      </c>
      <c r="B24" s="3" t="s">
        <v>10</v>
      </c>
      <c r="C24" s="7">
        <f>'CD Ratio Compare sys'!J12</f>
        <v>201.89</v>
      </c>
      <c r="D24" s="7">
        <f>'CD Ratio Compare sys'!K12</f>
        <v>188.8</v>
      </c>
      <c r="E24" s="7">
        <f>'CD Ratio Compare sys'!L12</f>
        <v>189.31</v>
      </c>
      <c r="F24" s="8">
        <f t="shared" si="1"/>
        <v>-12.579999999999984</v>
      </c>
      <c r="G24" s="9">
        <f t="shared" si="2"/>
        <v>0.50999999999999091</v>
      </c>
    </row>
    <row r="25" spans="1:7" ht="15" x14ac:dyDescent="0.25">
      <c r="A25" s="3">
        <v>4</v>
      </c>
      <c r="B25" s="3" t="s">
        <v>3</v>
      </c>
      <c r="C25" s="7">
        <f>'CD Ratio Compare sys'!J13</f>
        <v>48.54</v>
      </c>
      <c r="D25" s="7">
        <f>'CD Ratio Compare sys'!K13</f>
        <v>46.45</v>
      </c>
      <c r="E25" s="7">
        <f>'CD Ratio Compare sys'!L13</f>
        <v>47.04</v>
      </c>
      <c r="F25" s="8">
        <f t="shared" si="1"/>
        <v>-1.5</v>
      </c>
      <c r="G25" s="9">
        <f t="shared" si="2"/>
        <v>0.58999999999999631</v>
      </c>
    </row>
    <row r="26" spans="1:7" ht="15" x14ac:dyDescent="0.25">
      <c r="A26" s="3">
        <v>5</v>
      </c>
      <c r="B26" s="3" t="s">
        <v>4</v>
      </c>
      <c r="C26" s="7">
        <f>'CD Ratio Compare sys'!J14</f>
        <v>65.27</v>
      </c>
      <c r="D26" s="7">
        <f>'CD Ratio Compare sys'!K14</f>
        <v>56.25</v>
      </c>
      <c r="E26" s="7">
        <f>'CD Ratio Compare sys'!L14</f>
        <v>57.6</v>
      </c>
      <c r="F26" s="8">
        <f t="shared" si="1"/>
        <v>-7.6699999999999946</v>
      </c>
      <c r="G26" s="9">
        <f t="shared" si="2"/>
        <v>1.3500000000000014</v>
      </c>
    </row>
    <row r="27" spans="1:7" ht="15" x14ac:dyDescent="0.25">
      <c r="A27" s="3">
        <v>6</v>
      </c>
      <c r="B27" s="3" t="s">
        <v>5</v>
      </c>
      <c r="C27" s="7">
        <f>'CD Ratio Compare sys'!J15</f>
        <v>49.76</v>
      </c>
      <c r="D27" s="7">
        <f>'CD Ratio Compare sys'!K15</f>
        <v>48.85</v>
      </c>
      <c r="E27" s="7">
        <f>'CD Ratio Compare sys'!L15</f>
        <v>48.62</v>
      </c>
      <c r="F27" s="8">
        <f t="shared" si="1"/>
        <v>-1.1400000000000006</v>
      </c>
      <c r="G27" s="9">
        <f t="shared" si="2"/>
        <v>-0.23000000000000398</v>
      </c>
    </row>
    <row r="28" spans="1:7" ht="15" x14ac:dyDescent="0.25">
      <c r="A28" s="3">
        <v>7</v>
      </c>
      <c r="B28" s="3" t="s">
        <v>11</v>
      </c>
      <c r="C28" s="7">
        <f>'CD Ratio Compare sys'!J16</f>
        <v>35.53</v>
      </c>
      <c r="D28" s="7">
        <f>'CD Ratio Compare sys'!K16</f>
        <v>33.36</v>
      </c>
      <c r="E28" s="7">
        <f>'CD Ratio Compare sys'!L16</f>
        <v>32.36</v>
      </c>
      <c r="F28" s="8">
        <f t="shared" si="1"/>
        <v>-3.1700000000000017</v>
      </c>
      <c r="G28" s="9">
        <f t="shared" si="2"/>
        <v>-1</v>
      </c>
    </row>
    <row r="29" spans="1:7" ht="15" x14ac:dyDescent="0.25">
      <c r="A29" s="3">
        <v>8</v>
      </c>
      <c r="B29" s="3" t="s">
        <v>6</v>
      </c>
      <c r="C29" s="7">
        <f>'CD Ratio Compare sys'!J17</f>
        <v>36.450000000000003</v>
      </c>
      <c r="D29" s="7">
        <f>'CD Ratio Compare sys'!K17</f>
        <v>28.19</v>
      </c>
      <c r="E29" s="7">
        <f>'CD Ratio Compare sys'!L17</f>
        <v>27.64</v>
      </c>
      <c r="F29" s="8">
        <f t="shared" si="1"/>
        <v>-8.8100000000000023</v>
      </c>
      <c r="G29" s="9">
        <f t="shared" si="2"/>
        <v>-0.55000000000000071</v>
      </c>
    </row>
    <row r="30" spans="1:7" ht="15" x14ac:dyDescent="0.25">
      <c r="A30" s="3">
        <v>9</v>
      </c>
      <c r="B30" s="3" t="s">
        <v>7</v>
      </c>
      <c r="C30" s="7">
        <f>'CD Ratio Compare sys'!J18</f>
        <v>72.62</v>
      </c>
      <c r="D30" s="7">
        <f>'CD Ratio Compare sys'!K18</f>
        <v>73.33</v>
      </c>
      <c r="E30" s="7">
        <f>'CD Ratio Compare sys'!L18</f>
        <v>82.78</v>
      </c>
      <c r="F30" s="8">
        <f t="shared" si="1"/>
        <v>10.159999999999997</v>
      </c>
      <c r="G30" s="9">
        <f t="shared" si="2"/>
        <v>9.4500000000000028</v>
      </c>
    </row>
    <row r="31" spans="1:7" ht="15" x14ac:dyDescent="0.25">
      <c r="A31" s="3">
        <v>10</v>
      </c>
      <c r="B31" s="3" t="s">
        <v>8</v>
      </c>
      <c r="C31" s="7">
        <f>'CD Ratio Compare sys'!J19</f>
        <v>29.06</v>
      </c>
      <c r="D31" s="7">
        <f>'CD Ratio Compare sys'!K19</f>
        <v>25.19</v>
      </c>
      <c r="E31" s="7">
        <f>'CD Ratio Compare sys'!L19</f>
        <v>29.15</v>
      </c>
      <c r="F31" s="8">
        <f t="shared" si="1"/>
        <v>8.9999999999999858E-2</v>
      </c>
      <c r="G31" s="9">
        <f t="shared" si="2"/>
        <v>3.9599999999999973</v>
      </c>
    </row>
    <row r="32" spans="1:7" ht="15" x14ac:dyDescent="0.25">
      <c r="A32" s="3">
        <v>11</v>
      </c>
      <c r="B32" s="3" t="s">
        <v>2</v>
      </c>
      <c r="C32" s="7">
        <f>'CD Ratio Compare sys'!J20</f>
        <v>38.9</v>
      </c>
      <c r="D32" s="7">
        <f>'CD Ratio Compare sys'!K20</f>
        <v>46.02</v>
      </c>
      <c r="E32" s="7">
        <f>'CD Ratio Compare sys'!L20</f>
        <v>45.26</v>
      </c>
      <c r="F32" s="8">
        <f t="shared" si="1"/>
        <v>6.3599999999999994</v>
      </c>
      <c r="G32" s="9">
        <f t="shared" si="2"/>
        <v>-0.76000000000000512</v>
      </c>
    </row>
    <row r="33" spans="1:7" s="27" customFormat="1" ht="15" x14ac:dyDescent="0.25">
      <c r="A33" s="1"/>
      <c r="B33" s="1" t="s">
        <v>12</v>
      </c>
      <c r="C33" s="10">
        <f>'CD Ratio Compare sys'!J21</f>
        <v>103.48</v>
      </c>
      <c r="D33" s="10">
        <f>'CD Ratio Compare sys'!K21</f>
        <v>98.01</v>
      </c>
      <c r="E33" s="10">
        <f>'CD Ratio Compare sys'!L21</f>
        <v>96.15</v>
      </c>
      <c r="F33" s="11">
        <f t="shared" si="1"/>
        <v>-7.3299999999999983</v>
      </c>
      <c r="G33" s="12">
        <f t="shared" si="2"/>
        <v>-1.8599999999999994</v>
      </c>
    </row>
  </sheetData>
  <sortState ref="E5:F16">
    <sortCondition ref="F5:F16"/>
  </sortState>
  <mergeCells count="8">
    <mergeCell ref="A1:G1"/>
    <mergeCell ref="A2:G2"/>
    <mergeCell ref="A3:G3"/>
    <mergeCell ref="A20:A21"/>
    <mergeCell ref="B20:B21"/>
    <mergeCell ref="C20:E20"/>
    <mergeCell ref="F20:G20"/>
    <mergeCell ref="A19:G19"/>
  </mergeCells>
  <pageMargins left="0.35433070866141703" right="0.35433070866141703" top="0.78740157480314998" bottom="0.78740157480314998" header="0.31496062992126" footer="0.31496062992126"/>
  <pageSetup paperSize="9" orientation="landscape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L21" sqref="L21"/>
    </sheetView>
  </sheetViews>
  <sheetFormatPr defaultRowHeight="15" x14ac:dyDescent="0.25"/>
  <cols>
    <col min="1" max="1" width="5.7109375" style="28" bestFit="1" customWidth="1"/>
    <col min="2" max="2" width="15.42578125" style="28" bestFit="1" customWidth="1"/>
    <col min="3" max="3" width="13.28515625" style="28" bestFit="1" customWidth="1"/>
    <col min="4" max="4" width="16.140625" style="28" bestFit="1" customWidth="1"/>
    <col min="5" max="5" width="15.140625" style="28" bestFit="1" customWidth="1"/>
    <col min="6" max="6" width="13.28515625" style="28" bestFit="1" customWidth="1"/>
    <col min="7" max="7" width="16.140625" style="28" bestFit="1" customWidth="1"/>
    <col min="8" max="8" width="15.140625" style="28" bestFit="1" customWidth="1"/>
    <col min="9" max="9" width="27.42578125" style="28" bestFit="1" customWidth="1"/>
    <col min="10" max="10" width="13.28515625" style="28" bestFit="1" customWidth="1"/>
    <col min="11" max="11" width="16.140625" style="28" bestFit="1" customWidth="1"/>
    <col min="12" max="12" width="15.140625" style="28" bestFit="1" customWidth="1"/>
    <col min="13" max="13" width="33.28515625" style="28" bestFit="1" customWidth="1"/>
    <col min="14" max="14" width="13.28515625" style="28" bestFit="1" customWidth="1"/>
    <col min="15" max="15" width="12.7109375" style="28" bestFit="1" customWidth="1"/>
    <col min="16" max="16" width="13.28515625" style="28" bestFit="1" customWidth="1"/>
    <col min="17" max="17" width="12.7109375" style="28" bestFit="1" customWidth="1"/>
    <col min="18" max="16384" width="9.140625" style="28"/>
  </cols>
  <sheetData>
    <row r="1" spans="1:17" x14ac:dyDescent="0.25">
      <c r="A1" s="45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</row>
    <row r="2" spans="1:17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</row>
    <row r="3" spans="1:17" x14ac:dyDescent="0.25">
      <c r="A3" s="45" t="s">
        <v>41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7"/>
    </row>
    <row r="4" spans="1:17" x14ac:dyDescent="0.25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</row>
    <row r="5" spans="1:17" x14ac:dyDescent="0.25">
      <c r="A5" s="45" t="s">
        <v>64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</row>
    <row r="6" spans="1:17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0"/>
    </row>
    <row r="7" spans="1:17" ht="15" customHeight="1" x14ac:dyDescent="0.25">
      <c r="A7" s="51" t="s">
        <v>42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</row>
    <row r="8" spans="1:17" ht="15" customHeight="1" x14ac:dyDescent="0.25">
      <c r="A8" s="54" t="s">
        <v>15</v>
      </c>
      <c r="B8" s="54" t="s">
        <v>43</v>
      </c>
      <c r="C8" s="43" t="s">
        <v>44</v>
      </c>
      <c r="D8" s="56"/>
      <c r="E8" s="44"/>
      <c r="F8" s="43" t="s">
        <v>45</v>
      </c>
      <c r="G8" s="56"/>
      <c r="H8" s="56"/>
      <c r="I8" s="44"/>
      <c r="J8" s="43" t="s">
        <v>46</v>
      </c>
      <c r="K8" s="56"/>
      <c r="L8" s="56"/>
      <c r="M8" s="44"/>
      <c r="N8" s="43" t="s">
        <v>47</v>
      </c>
      <c r="O8" s="44"/>
      <c r="P8" s="43" t="s">
        <v>48</v>
      </c>
      <c r="Q8" s="44"/>
    </row>
    <row r="9" spans="1:17" x14ac:dyDescent="0.25">
      <c r="A9" s="55"/>
      <c r="B9" s="55"/>
      <c r="C9" s="29" t="s">
        <v>22</v>
      </c>
      <c r="D9" s="29" t="s">
        <v>21</v>
      </c>
      <c r="E9" s="29" t="s">
        <v>20</v>
      </c>
      <c r="F9" s="29" t="s">
        <v>22</v>
      </c>
      <c r="G9" s="29" t="s">
        <v>21</v>
      </c>
      <c r="H9" s="29" t="s">
        <v>20</v>
      </c>
      <c r="I9" s="29" t="s">
        <v>49</v>
      </c>
      <c r="J9" s="29" t="s">
        <v>22</v>
      </c>
      <c r="K9" s="29" t="s">
        <v>21</v>
      </c>
      <c r="L9" s="29" t="s">
        <v>20</v>
      </c>
      <c r="M9" s="29" t="s">
        <v>50</v>
      </c>
      <c r="N9" s="29" t="s">
        <v>51</v>
      </c>
      <c r="O9" s="29" t="s">
        <v>52</v>
      </c>
      <c r="P9" s="29" t="s">
        <v>51</v>
      </c>
      <c r="Q9" s="29" t="s">
        <v>52</v>
      </c>
    </row>
    <row r="10" spans="1:17" x14ac:dyDescent="0.25">
      <c r="A10" s="30">
        <v>1</v>
      </c>
      <c r="B10" s="30" t="s">
        <v>27</v>
      </c>
      <c r="C10" s="30">
        <v>2421519651789</v>
      </c>
      <c r="D10" s="30">
        <v>2474613962007</v>
      </c>
      <c r="E10" s="30">
        <v>2541955882435</v>
      </c>
      <c r="F10" s="30">
        <v>2677183491770</v>
      </c>
      <c r="G10" s="30">
        <v>1951601633348</v>
      </c>
      <c r="H10" s="30">
        <v>2002046712061</v>
      </c>
      <c r="I10" s="30">
        <v>1814513414641</v>
      </c>
      <c r="J10" s="30">
        <v>110.56</v>
      </c>
      <c r="K10" s="30">
        <v>78.86</v>
      </c>
      <c r="L10" s="30">
        <v>78.760000000000005</v>
      </c>
      <c r="M10" s="30">
        <v>71.38</v>
      </c>
      <c r="N10" s="30">
        <v>120436230646</v>
      </c>
      <c r="O10" s="30">
        <v>67341920428</v>
      </c>
      <c r="P10" s="30">
        <v>-675136779709</v>
      </c>
      <c r="Q10" s="30">
        <v>50445078713</v>
      </c>
    </row>
    <row r="11" spans="1:17" x14ac:dyDescent="0.25">
      <c r="A11" s="30">
        <v>2</v>
      </c>
      <c r="B11" s="30" t="s">
        <v>28</v>
      </c>
      <c r="C11" s="30">
        <v>796997434917</v>
      </c>
      <c r="D11" s="30">
        <v>762087247918</v>
      </c>
      <c r="E11" s="30">
        <v>782957342494</v>
      </c>
      <c r="F11" s="30">
        <v>329844209316</v>
      </c>
      <c r="G11" s="30">
        <v>314858786595</v>
      </c>
      <c r="H11" s="30">
        <v>309974433632</v>
      </c>
      <c r="I11" s="30">
        <v>249597739838</v>
      </c>
      <c r="J11" s="30">
        <v>41.39</v>
      </c>
      <c r="K11" s="30">
        <v>41.32</v>
      </c>
      <c r="L11" s="30">
        <v>39.590000000000003</v>
      </c>
      <c r="M11" s="30">
        <v>31.88</v>
      </c>
      <c r="N11" s="30">
        <v>-14040092423</v>
      </c>
      <c r="O11" s="30">
        <v>20870094576</v>
      </c>
      <c r="P11" s="30">
        <v>-19869775684</v>
      </c>
      <c r="Q11" s="30">
        <v>-4884352963</v>
      </c>
    </row>
    <row r="12" spans="1:17" x14ac:dyDescent="0.25">
      <c r="A12" s="30">
        <v>3</v>
      </c>
      <c r="B12" s="30" t="s">
        <v>29</v>
      </c>
      <c r="C12" s="30">
        <v>5195505965957</v>
      </c>
      <c r="D12" s="30">
        <v>6308450996060</v>
      </c>
      <c r="E12" s="30">
        <v>5672141535258</v>
      </c>
      <c r="F12" s="30">
        <v>10489342684617</v>
      </c>
      <c r="G12" s="30">
        <v>11910406868889</v>
      </c>
      <c r="H12" s="30">
        <v>10737673912341</v>
      </c>
      <c r="I12" s="30">
        <v>6004339808954</v>
      </c>
      <c r="J12" s="30">
        <v>201.89</v>
      </c>
      <c r="K12" s="30">
        <v>188.8</v>
      </c>
      <c r="L12" s="30">
        <v>189.31</v>
      </c>
      <c r="M12" s="30">
        <v>105.86</v>
      </c>
      <c r="N12" s="30">
        <v>476635569301</v>
      </c>
      <c r="O12" s="30">
        <v>-636309460802</v>
      </c>
      <c r="P12" s="30">
        <v>248331227724</v>
      </c>
      <c r="Q12" s="30">
        <v>-1172732956548</v>
      </c>
    </row>
    <row r="13" spans="1:17" x14ac:dyDescent="0.25">
      <c r="A13" s="30">
        <v>4</v>
      </c>
      <c r="B13" s="30" t="s">
        <v>30</v>
      </c>
      <c r="C13" s="30">
        <v>628651828016</v>
      </c>
      <c r="D13" s="30">
        <v>553088197099</v>
      </c>
      <c r="E13" s="30">
        <v>560783373571</v>
      </c>
      <c r="F13" s="30">
        <v>305128645620</v>
      </c>
      <c r="G13" s="30">
        <v>256900111694</v>
      </c>
      <c r="H13" s="30">
        <v>263767395456</v>
      </c>
      <c r="I13" s="30">
        <v>224578273064</v>
      </c>
      <c r="J13" s="30">
        <v>48.54</v>
      </c>
      <c r="K13" s="30">
        <v>46.45</v>
      </c>
      <c r="L13" s="30">
        <v>47.04</v>
      </c>
      <c r="M13" s="30">
        <v>40.049999999999997</v>
      </c>
      <c r="N13" s="30">
        <v>-67868454445</v>
      </c>
      <c r="O13" s="30">
        <v>7695176472</v>
      </c>
      <c r="P13" s="30">
        <v>-41361250164</v>
      </c>
      <c r="Q13" s="30">
        <v>6867283762</v>
      </c>
    </row>
    <row r="14" spans="1:17" x14ac:dyDescent="0.25">
      <c r="A14" s="30">
        <v>5</v>
      </c>
      <c r="B14" s="30" t="s">
        <v>31</v>
      </c>
      <c r="C14" s="30">
        <v>136342960130</v>
      </c>
      <c r="D14" s="30">
        <v>114480347636</v>
      </c>
      <c r="E14" s="30">
        <v>115930953877</v>
      </c>
      <c r="F14" s="30">
        <v>88988903656</v>
      </c>
      <c r="G14" s="30">
        <v>64400395249</v>
      </c>
      <c r="H14" s="30">
        <v>66770887550</v>
      </c>
      <c r="I14" s="30">
        <v>35720808856</v>
      </c>
      <c r="J14" s="30">
        <v>65.27</v>
      </c>
      <c r="K14" s="30">
        <v>56.25</v>
      </c>
      <c r="L14" s="30">
        <v>57.6</v>
      </c>
      <c r="M14" s="30">
        <v>30.81</v>
      </c>
      <c r="N14" s="30">
        <v>-20412006253</v>
      </c>
      <c r="O14" s="30">
        <v>1450606241</v>
      </c>
      <c r="P14" s="30">
        <v>-22218016106</v>
      </c>
      <c r="Q14" s="30">
        <v>2370492301</v>
      </c>
    </row>
    <row r="15" spans="1:17" x14ac:dyDescent="0.25">
      <c r="A15" s="30">
        <v>6</v>
      </c>
      <c r="B15" s="30" t="s">
        <v>32</v>
      </c>
      <c r="C15" s="30">
        <v>907719313605</v>
      </c>
      <c r="D15" s="30">
        <v>977100142467</v>
      </c>
      <c r="E15" s="30">
        <v>986911159202</v>
      </c>
      <c r="F15" s="30">
        <v>451713565508</v>
      </c>
      <c r="G15" s="30">
        <v>477314355965</v>
      </c>
      <c r="H15" s="30">
        <v>479829491734</v>
      </c>
      <c r="I15" s="30">
        <v>401233790308</v>
      </c>
      <c r="J15" s="30">
        <v>49.76</v>
      </c>
      <c r="K15" s="30">
        <v>48.85</v>
      </c>
      <c r="L15" s="30">
        <v>48.62</v>
      </c>
      <c r="M15" s="30">
        <v>40.659999999999997</v>
      </c>
      <c r="N15" s="30">
        <v>79191845597</v>
      </c>
      <c r="O15" s="30">
        <v>9811016735</v>
      </c>
      <c r="P15" s="30">
        <v>28115926226</v>
      </c>
      <c r="Q15" s="30">
        <v>2515135769</v>
      </c>
    </row>
    <row r="16" spans="1:17" x14ac:dyDescent="0.25">
      <c r="A16" s="30">
        <v>7</v>
      </c>
      <c r="B16" s="30" t="s">
        <v>33</v>
      </c>
      <c r="C16" s="30">
        <v>451172581192</v>
      </c>
      <c r="D16" s="30">
        <v>462432039609</v>
      </c>
      <c r="E16" s="30">
        <v>464688989721</v>
      </c>
      <c r="F16" s="30">
        <v>160301213224</v>
      </c>
      <c r="G16" s="30">
        <v>154266958980</v>
      </c>
      <c r="H16" s="30">
        <v>150370203526</v>
      </c>
      <c r="I16" s="30">
        <v>111583578700</v>
      </c>
      <c r="J16" s="30">
        <v>35.53</v>
      </c>
      <c r="K16" s="30">
        <v>33.36</v>
      </c>
      <c r="L16" s="30">
        <v>32.36</v>
      </c>
      <c r="M16" s="30">
        <v>24.01</v>
      </c>
      <c r="N16" s="30">
        <v>13516408529</v>
      </c>
      <c r="O16" s="30">
        <v>2256950112</v>
      </c>
      <c r="P16" s="30">
        <v>-9931009698</v>
      </c>
      <c r="Q16" s="30">
        <v>-3896755454</v>
      </c>
    </row>
    <row r="17" spans="1:17" x14ac:dyDescent="0.25">
      <c r="A17" s="30">
        <v>8</v>
      </c>
      <c r="B17" s="30" t="s">
        <v>34</v>
      </c>
      <c r="C17" s="30">
        <v>2049532681627</v>
      </c>
      <c r="D17" s="30">
        <v>2115066031950</v>
      </c>
      <c r="E17" s="30">
        <v>2133079972229</v>
      </c>
      <c r="F17" s="30">
        <v>747073314874</v>
      </c>
      <c r="G17" s="30">
        <v>596293609598</v>
      </c>
      <c r="H17" s="30">
        <v>589675936419</v>
      </c>
      <c r="I17" s="30">
        <v>512245014010</v>
      </c>
      <c r="J17" s="30">
        <v>36.450000000000003</v>
      </c>
      <c r="K17" s="30">
        <v>28.19</v>
      </c>
      <c r="L17" s="30">
        <v>27.64</v>
      </c>
      <c r="M17" s="30">
        <v>24.01</v>
      </c>
      <c r="N17" s="30">
        <v>83547290602</v>
      </c>
      <c r="O17" s="30">
        <v>18013940279</v>
      </c>
      <c r="P17" s="30">
        <v>-157397378455</v>
      </c>
      <c r="Q17" s="30">
        <v>-6617673179</v>
      </c>
    </row>
    <row r="18" spans="1:17" x14ac:dyDescent="0.25">
      <c r="A18" s="30">
        <v>9</v>
      </c>
      <c r="B18" s="30" t="s">
        <v>35</v>
      </c>
      <c r="C18" s="30">
        <v>1428913508977</v>
      </c>
      <c r="D18" s="30">
        <v>1703577646238</v>
      </c>
      <c r="E18" s="30">
        <v>1677720866830</v>
      </c>
      <c r="F18" s="30">
        <v>1037639774866</v>
      </c>
      <c r="G18" s="30">
        <v>1249226635220</v>
      </c>
      <c r="H18" s="30">
        <v>1388759931485</v>
      </c>
      <c r="I18" s="30">
        <v>1069940595262</v>
      </c>
      <c r="J18" s="30">
        <v>72.62</v>
      </c>
      <c r="K18" s="30">
        <v>73.33</v>
      </c>
      <c r="L18" s="30">
        <v>82.78</v>
      </c>
      <c r="M18" s="30">
        <v>63.77</v>
      </c>
      <c r="N18" s="30">
        <v>248807357853</v>
      </c>
      <c r="O18" s="30">
        <v>-25856779408</v>
      </c>
      <c r="P18" s="30">
        <v>351120156619</v>
      </c>
      <c r="Q18" s="30">
        <v>139533296265</v>
      </c>
    </row>
    <row r="19" spans="1:17" x14ac:dyDescent="0.25">
      <c r="A19" s="30">
        <v>10</v>
      </c>
      <c r="B19" s="30" t="s">
        <v>36</v>
      </c>
      <c r="C19" s="30">
        <v>1256841184560</v>
      </c>
      <c r="D19" s="30">
        <v>1442455965840</v>
      </c>
      <c r="E19" s="30">
        <v>1302920043484</v>
      </c>
      <c r="F19" s="30">
        <v>365244325081</v>
      </c>
      <c r="G19" s="30">
        <v>363296853035</v>
      </c>
      <c r="H19" s="30">
        <v>379854932806</v>
      </c>
      <c r="I19" s="30">
        <v>293232877747</v>
      </c>
      <c r="J19" s="30">
        <v>29.06</v>
      </c>
      <c r="K19" s="30">
        <v>25.19</v>
      </c>
      <c r="L19" s="30">
        <v>29.15</v>
      </c>
      <c r="M19" s="30">
        <v>22.51</v>
      </c>
      <c r="N19" s="30">
        <v>46078858924</v>
      </c>
      <c r="O19" s="30">
        <v>-139535922356</v>
      </c>
      <c r="P19" s="30">
        <v>14610607725</v>
      </c>
      <c r="Q19" s="30">
        <v>16558079771</v>
      </c>
    </row>
    <row r="20" spans="1:17" x14ac:dyDescent="0.25">
      <c r="A20" s="30">
        <v>11</v>
      </c>
      <c r="B20" s="30" t="s">
        <v>37</v>
      </c>
      <c r="C20" s="30">
        <v>1312962353431</v>
      </c>
      <c r="D20" s="30">
        <v>1466866278759</v>
      </c>
      <c r="E20" s="30">
        <v>1484792924856</v>
      </c>
      <c r="F20" s="30">
        <v>510762542968</v>
      </c>
      <c r="G20" s="30">
        <v>674980592518</v>
      </c>
      <c r="H20" s="30">
        <v>671954314030</v>
      </c>
      <c r="I20" s="30">
        <v>461490053598</v>
      </c>
      <c r="J20" s="30">
        <v>38.9</v>
      </c>
      <c r="K20" s="30">
        <v>46.02</v>
      </c>
      <c r="L20" s="30">
        <v>45.26</v>
      </c>
      <c r="M20" s="30">
        <v>31.08</v>
      </c>
      <c r="N20" s="30">
        <v>171830571425</v>
      </c>
      <c r="O20" s="30">
        <v>17926646097</v>
      </c>
      <c r="P20" s="30">
        <v>161191771062</v>
      </c>
      <c r="Q20" s="30">
        <v>-3026278488</v>
      </c>
    </row>
    <row r="21" spans="1:17" s="31" customFormat="1" x14ac:dyDescent="0.25">
      <c r="A21" s="32"/>
      <c r="B21" s="33" t="s">
        <v>38</v>
      </c>
      <c r="C21" s="33">
        <v>16586159464201</v>
      </c>
      <c r="D21" s="33">
        <v>18380218855583</v>
      </c>
      <c r="E21" s="33">
        <v>17723883043957</v>
      </c>
      <c r="F21" s="33">
        <v>17163222671500</v>
      </c>
      <c r="G21" s="33">
        <v>18013546801091</v>
      </c>
      <c r="H21" s="33">
        <v>17040678151040</v>
      </c>
      <c r="I21" s="33">
        <v>11178475954978</v>
      </c>
      <c r="J21" s="33">
        <v>103.48</v>
      </c>
      <c r="K21" s="33">
        <v>98.01</v>
      </c>
      <c r="L21" s="33">
        <v>96.15</v>
      </c>
      <c r="M21" s="33">
        <v>63.07</v>
      </c>
      <c r="N21" s="33">
        <v>1137723579756</v>
      </c>
      <c r="O21" s="33">
        <v>-656335811626</v>
      </c>
      <c r="P21" s="33">
        <v>-122544520460</v>
      </c>
      <c r="Q21" s="33">
        <v>-972868650051</v>
      </c>
    </row>
  </sheetData>
  <mergeCells count="11">
    <mergeCell ref="P8:Q8"/>
    <mergeCell ref="A1:Q2"/>
    <mergeCell ref="A3:Q4"/>
    <mergeCell ref="A5:Q6"/>
    <mergeCell ref="A7:Q7"/>
    <mergeCell ref="A8:A9"/>
    <mergeCell ref="B8:B9"/>
    <mergeCell ref="C8:E8"/>
    <mergeCell ref="F8:I8"/>
    <mergeCell ref="J8:M8"/>
    <mergeCell ref="N8:O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sqref="A1:XFD1048576"/>
    </sheetView>
  </sheetViews>
  <sheetFormatPr defaultRowHeight="15" x14ac:dyDescent="0.25"/>
  <cols>
    <col min="1" max="1" width="5.7109375" style="28" bestFit="1" customWidth="1"/>
    <col min="2" max="2" width="15.42578125" style="28" bestFit="1" customWidth="1"/>
    <col min="3" max="3" width="5.5703125" style="28" bestFit="1" customWidth="1"/>
    <col min="4" max="4" width="11.5703125" style="28" bestFit="1" customWidth="1"/>
    <col min="5" max="5" width="12.85546875" style="28" bestFit="1" customWidth="1"/>
    <col min="6" max="6" width="5.42578125" style="28" bestFit="1" customWidth="1"/>
    <col min="7" max="7" width="5.5703125" style="28" bestFit="1" customWidth="1"/>
    <col min="8" max="8" width="11.5703125" style="28" bestFit="1" customWidth="1"/>
    <col min="9" max="9" width="12.85546875" style="28" bestFit="1" customWidth="1"/>
    <col min="10" max="10" width="5.42578125" style="28" bestFit="1" customWidth="1"/>
    <col min="11" max="11" width="5.5703125" style="28" bestFit="1" customWidth="1"/>
    <col min="12" max="12" width="11.5703125" style="28" bestFit="1" customWidth="1"/>
    <col min="13" max="13" width="12.85546875" style="28" bestFit="1" customWidth="1"/>
    <col min="14" max="14" width="5.42578125" style="28" bestFit="1" customWidth="1"/>
    <col min="15" max="15" width="5.5703125" style="28" bestFit="1" customWidth="1"/>
    <col min="16" max="16" width="11.5703125" style="28" bestFit="1" customWidth="1"/>
    <col min="17" max="17" width="12.85546875" style="28" bestFit="1" customWidth="1"/>
    <col min="18" max="18" width="5.42578125" style="28" bestFit="1" customWidth="1"/>
    <col min="19" max="19" width="5.5703125" style="28" bestFit="1" customWidth="1"/>
    <col min="20" max="20" width="11.5703125" style="28" bestFit="1" customWidth="1"/>
    <col min="21" max="21" width="12.85546875" style="28" bestFit="1" customWidth="1"/>
    <col min="22" max="22" width="5.42578125" style="28" bestFit="1" customWidth="1"/>
    <col min="23" max="16384" width="9.140625" style="28"/>
  </cols>
  <sheetData>
    <row r="1" spans="1:22" x14ac:dyDescent="0.25">
      <c r="A1" s="45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7"/>
    </row>
    <row r="2" spans="1:22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50"/>
    </row>
    <row r="3" spans="1:22" x14ac:dyDescent="0.25">
      <c r="A3" s="45" t="s">
        <v>53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1:22" x14ac:dyDescent="0.25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</row>
    <row r="5" spans="1:22" x14ac:dyDescent="0.25">
      <c r="A5" s="45" t="s">
        <v>64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7"/>
    </row>
    <row r="6" spans="1:22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50"/>
    </row>
    <row r="7" spans="1:22" ht="15" customHeight="1" x14ac:dyDescent="0.25">
      <c r="A7" s="51" t="s">
        <v>54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3"/>
    </row>
    <row r="8" spans="1:22" ht="15" customHeight="1" x14ac:dyDescent="0.25">
      <c r="A8" s="54" t="s">
        <v>15</v>
      </c>
      <c r="B8" s="54" t="s">
        <v>43</v>
      </c>
      <c r="C8" s="43" t="s">
        <v>22</v>
      </c>
      <c r="D8" s="56"/>
      <c r="E8" s="56"/>
      <c r="F8" s="44"/>
      <c r="G8" s="43" t="s">
        <v>21</v>
      </c>
      <c r="H8" s="56"/>
      <c r="I8" s="56"/>
      <c r="J8" s="44"/>
      <c r="K8" s="43" t="s">
        <v>20</v>
      </c>
      <c r="L8" s="56"/>
      <c r="M8" s="56"/>
      <c r="N8" s="44"/>
      <c r="O8" s="43" t="s">
        <v>55</v>
      </c>
      <c r="P8" s="56"/>
      <c r="Q8" s="56"/>
      <c r="R8" s="44"/>
      <c r="S8" s="43" t="s">
        <v>56</v>
      </c>
      <c r="T8" s="56"/>
      <c r="U8" s="56"/>
      <c r="V8" s="44"/>
    </row>
    <row r="9" spans="1:22" x14ac:dyDescent="0.25">
      <c r="A9" s="55"/>
      <c r="B9" s="55"/>
      <c r="C9" s="29" t="s">
        <v>57</v>
      </c>
      <c r="D9" s="29" t="s">
        <v>58</v>
      </c>
      <c r="E9" s="29" t="s">
        <v>59</v>
      </c>
      <c r="F9" s="29" t="s">
        <v>60</v>
      </c>
      <c r="G9" s="29" t="s">
        <v>57</v>
      </c>
      <c r="H9" s="29" t="s">
        <v>58</v>
      </c>
      <c r="I9" s="29" t="s">
        <v>59</v>
      </c>
      <c r="J9" s="29" t="s">
        <v>60</v>
      </c>
      <c r="K9" s="29" t="s">
        <v>57</v>
      </c>
      <c r="L9" s="29" t="s">
        <v>58</v>
      </c>
      <c r="M9" s="29" t="s">
        <v>59</v>
      </c>
      <c r="N9" s="29" t="s">
        <v>60</v>
      </c>
      <c r="O9" s="29" t="s">
        <v>57</v>
      </c>
      <c r="P9" s="29" t="s">
        <v>58</v>
      </c>
      <c r="Q9" s="29" t="s">
        <v>59</v>
      </c>
      <c r="R9" s="29" t="s">
        <v>60</v>
      </c>
      <c r="S9" s="29" t="s">
        <v>57</v>
      </c>
      <c r="T9" s="29" t="s">
        <v>58</v>
      </c>
      <c r="U9" s="29" t="s">
        <v>59</v>
      </c>
      <c r="V9" s="29" t="s">
        <v>60</v>
      </c>
    </row>
    <row r="10" spans="1:22" x14ac:dyDescent="0.25">
      <c r="A10" s="30">
        <v>1</v>
      </c>
      <c r="B10" s="30" t="s">
        <v>27</v>
      </c>
      <c r="C10" s="30">
        <v>1</v>
      </c>
      <c r="D10" s="30">
        <v>1</v>
      </c>
      <c r="E10" s="30">
        <v>427</v>
      </c>
      <c r="F10" s="30">
        <v>429</v>
      </c>
      <c r="G10" s="30">
        <v>1</v>
      </c>
      <c r="H10" s="30">
        <v>1</v>
      </c>
      <c r="I10" s="30">
        <v>440</v>
      </c>
      <c r="J10" s="30">
        <v>442</v>
      </c>
      <c r="K10" s="30">
        <v>1</v>
      </c>
      <c r="L10" s="30">
        <v>1</v>
      </c>
      <c r="M10" s="30">
        <v>444</v>
      </c>
      <c r="N10" s="30">
        <v>446</v>
      </c>
      <c r="O10" s="30">
        <v>0</v>
      </c>
      <c r="P10" s="30">
        <v>0</v>
      </c>
      <c r="Q10" s="30">
        <v>17</v>
      </c>
      <c r="R10" s="30">
        <v>17</v>
      </c>
      <c r="S10" s="30">
        <v>0</v>
      </c>
      <c r="T10" s="30">
        <v>0</v>
      </c>
      <c r="U10" s="30">
        <v>4</v>
      </c>
      <c r="V10" s="30">
        <v>4</v>
      </c>
    </row>
    <row r="11" spans="1:22" x14ac:dyDescent="0.25">
      <c r="A11" s="30">
        <v>2</v>
      </c>
      <c r="B11" s="30" t="s">
        <v>28</v>
      </c>
      <c r="C11" s="30">
        <v>1</v>
      </c>
      <c r="D11" s="30">
        <v>2</v>
      </c>
      <c r="E11" s="30">
        <v>263</v>
      </c>
      <c r="F11" s="30">
        <v>266</v>
      </c>
      <c r="G11" s="30">
        <v>1</v>
      </c>
      <c r="H11" s="30">
        <v>2</v>
      </c>
      <c r="I11" s="30">
        <v>255</v>
      </c>
      <c r="J11" s="30">
        <v>258</v>
      </c>
      <c r="K11" s="30">
        <v>1</v>
      </c>
      <c r="L11" s="30">
        <v>2</v>
      </c>
      <c r="M11" s="30">
        <v>254</v>
      </c>
      <c r="N11" s="30">
        <v>257</v>
      </c>
      <c r="O11" s="30">
        <v>0</v>
      </c>
      <c r="P11" s="30">
        <v>0</v>
      </c>
      <c r="Q11" s="30">
        <v>-9</v>
      </c>
      <c r="R11" s="30">
        <v>-9</v>
      </c>
      <c r="S11" s="30">
        <v>0</v>
      </c>
      <c r="T11" s="30">
        <v>0</v>
      </c>
      <c r="U11" s="30">
        <v>-1</v>
      </c>
      <c r="V11" s="30">
        <v>-1</v>
      </c>
    </row>
    <row r="12" spans="1:22" x14ac:dyDescent="0.25">
      <c r="A12" s="30">
        <v>3</v>
      </c>
      <c r="B12" s="30" t="s">
        <v>29</v>
      </c>
      <c r="C12" s="30">
        <v>0</v>
      </c>
      <c r="D12" s="30">
        <v>9</v>
      </c>
      <c r="E12" s="30">
        <v>384</v>
      </c>
      <c r="F12" s="30">
        <v>393</v>
      </c>
      <c r="G12" s="30">
        <v>0</v>
      </c>
      <c r="H12" s="30">
        <v>9</v>
      </c>
      <c r="I12" s="30">
        <v>407</v>
      </c>
      <c r="J12" s="30">
        <v>416</v>
      </c>
      <c r="K12" s="30">
        <v>0</v>
      </c>
      <c r="L12" s="30">
        <v>9</v>
      </c>
      <c r="M12" s="30">
        <v>410</v>
      </c>
      <c r="N12" s="30">
        <v>419</v>
      </c>
      <c r="O12" s="30">
        <v>0</v>
      </c>
      <c r="P12" s="30">
        <v>0</v>
      </c>
      <c r="Q12" s="30">
        <v>26</v>
      </c>
      <c r="R12" s="30">
        <v>26</v>
      </c>
      <c r="S12" s="30">
        <v>0</v>
      </c>
      <c r="T12" s="30">
        <v>0</v>
      </c>
      <c r="U12" s="30">
        <v>3</v>
      </c>
      <c r="V12" s="30">
        <v>3</v>
      </c>
    </row>
    <row r="13" spans="1:22" x14ac:dyDescent="0.25">
      <c r="A13" s="30">
        <v>4</v>
      </c>
      <c r="B13" s="30" t="s">
        <v>30</v>
      </c>
      <c r="C13" s="30">
        <v>32</v>
      </c>
      <c r="D13" s="30">
        <v>17</v>
      </c>
      <c r="E13" s="30">
        <v>229</v>
      </c>
      <c r="F13" s="30">
        <v>278</v>
      </c>
      <c r="G13" s="30">
        <v>25</v>
      </c>
      <c r="H13" s="30">
        <v>17</v>
      </c>
      <c r="I13" s="30">
        <v>243</v>
      </c>
      <c r="J13" s="30">
        <v>285</v>
      </c>
      <c r="K13" s="30">
        <v>24</v>
      </c>
      <c r="L13" s="30">
        <v>18</v>
      </c>
      <c r="M13" s="30">
        <v>243</v>
      </c>
      <c r="N13" s="30">
        <v>285</v>
      </c>
      <c r="O13" s="30">
        <v>-8</v>
      </c>
      <c r="P13" s="30">
        <v>1</v>
      </c>
      <c r="Q13" s="30">
        <v>14</v>
      </c>
      <c r="R13" s="30">
        <v>7</v>
      </c>
      <c r="S13" s="30">
        <v>-1</v>
      </c>
      <c r="T13" s="30">
        <v>1</v>
      </c>
      <c r="U13" s="30">
        <v>0</v>
      </c>
      <c r="V13" s="30">
        <v>0</v>
      </c>
    </row>
    <row r="14" spans="1:22" x14ac:dyDescent="0.25">
      <c r="A14" s="30">
        <v>5</v>
      </c>
      <c r="B14" s="30" t="s">
        <v>31</v>
      </c>
      <c r="C14" s="30">
        <v>2</v>
      </c>
      <c r="D14" s="30">
        <v>2</v>
      </c>
      <c r="E14" s="30">
        <v>63</v>
      </c>
      <c r="F14" s="30">
        <v>67</v>
      </c>
      <c r="G14" s="30">
        <v>2</v>
      </c>
      <c r="H14" s="30">
        <v>1</v>
      </c>
      <c r="I14" s="30">
        <v>57</v>
      </c>
      <c r="J14" s="30">
        <v>60</v>
      </c>
      <c r="K14" s="30">
        <v>2</v>
      </c>
      <c r="L14" s="30">
        <v>1</v>
      </c>
      <c r="M14" s="30">
        <v>58</v>
      </c>
      <c r="N14" s="30">
        <v>61</v>
      </c>
      <c r="O14" s="30">
        <v>0</v>
      </c>
      <c r="P14" s="30">
        <v>-1</v>
      </c>
      <c r="Q14" s="30">
        <v>-5</v>
      </c>
      <c r="R14" s="30">
        <v>-6</v>
      </c>
      <c r="S14" s="30">
        <v>0</v>
      </c>
      <c r="T14" s="30">
        <v>0</v>
      </c>
      <c r="U14" s="30">
        <v>1</v>
      </c>
      <c r="V14" s="30">
        <v>1</v>
      </c>
    </row>
    <row r="15" spans="1:22" x14ac:dyDescent="0.25">
      <c r="A15" s="30">
        <v>6</v>
      </c>
      <c r="B15" s="30" t="s">
        <v>32</v>
      </c>
      <c r="C15" s="30">
        <v>13</v>
      </c>
      <c r="D15" s="30">
        <v>7</v>
      </c>
      <c r="E15" s="30">
        <v>384</v>
      </c>
      <c r="F15" s="30">
        <v>404</v>
      </c>
      <c r="G15" s="30">
        <v>14</v>
      </c>
      <c r="H15" s="30">
        <v>7</v>
      </c>
      <c r="I15" s="30">
        <v>402</v>
      </c>
      <c r="J15" s="30">
        <v>423</v>
      </c>
      <c r="K15" s="30">
        <v>14</v>
      </c>
      <c r="L15" s="30">
        <v>7</v>
      </c>
      <c r="M15" s="30">
        <v>399</v>
      </c>
      <c r="N15" s="30">
        <v>420</v>
      </c>
      <c r="O15" s="30">
        <v>1</v>
      </c>
      <c r="P15" s="30">
        <v>0</v>
      </c>
      <c r="Q15" s="30">
        <v>15</v>
      </c>
      <c r="R15" s="30">
        <v>16</v>
      </c>
      <c r="S15" s="30">
        <v>0</v>
      </c>
      <c r="T15" s="30">
        <v>0</v>
      </c>
      <c r="U15" s="30">
        <v>-3</v>
      </c>
      <c r="V15" s="30">
        <v>-3</v>
      </c>
    </row>
    <row r="16" spans="1:22" x14ac:dyDescent="0.25">
      <c r="A16" s="30">
        <v>7</v>
      </c>
      <c r="B16" s="30" t="s">
        <v>33</v>
      </c>
      <c r="C16" s="30">
        <v>1</v>
      </c>
      <c r="D16" s="30">
        <v>1</v>
      </c>
      <c r="E16" s="30">
        <v>163</v>
      </c>
      <c r="F16" s="30">
        <v>165</v>
      </c>
      <c r="G16" s="30">
        <v>0</v>
      </c>
      <c r="H16" s="30">
        <v>2</v>
      </c>
      <c r="I16" s="30">
        <v>172</v>
      </c>
      <c r="J16" s="30">
        <v>174</v>
      </c>
      <c r="K16" s="30">
        <v>0</v>
      </c>
      <c r="L16" s="30">
        <v>2</v>
      </c>
      <c r="M16" s="30">
        <v>175</v>
      </c>
      <c r="N16" s="30">
        <v>177</v>
      </c>
      <c r="O16" s="30">
        <v>-1</v>
      </c>
      <c r="P16" s="30">
        <v>1</v>
      </c>
      <c r="Q16" s="30">
        <v>12</v>
      </c>
      <c r="R16" s="30">
        <v>12</v>
      </c>
      <c r="S16" s="30">
        <v>0</v>
      </c>
      <c r="T16" s="30">
        <v>0</v>
      </c>
      <c r="U16" s="30">
        <v>3</v>
      </c>
      <c r="V16" s="30">
        <v>3</v>
      </c>
    </row>
    <row r="17" spans="1:22" x14ac:dyDescent="0.25">
      <c r="A17" s="30">
        <v>8</v>
      </c>
      <c r="B17" s="30" t="s">
        <v>34</v>
      </c>
      <c r="C17" s="30">
        <v>6</v>
      </c>
      <c r="D17" s="30">
        <v>15</v>
      </c>
      <c r="E17" s="30">
        <v>406</v>
      </c>
      <c r="F17" s="30">
        <v>427</v>
      </c>
      <c r="G17" s="30">
        <v>4</v>
      </c>
      <c r="H17" s="30">
        <v>16</v>
      </c>
      <c r="I17" s="30">
        <v>415</v>
      </c>
      <c r="J17" s="30">
        <v>435</v>
      </c>
      <c r="K17" s="30">
        <v>4</v>
      </c>
      <c r="L17" s="30">
        <v>16</v>
      </c>
      <c r="M17" s="30">
        <v>418</v>
      </c>
      <c r="N17" s="30">
        <v>438</v>
      </c>
      <c r="O17" s="30">
        <v>-2</v>
      </c>
      <c r="P17" s="30">
        <v>1</v>
      </c>
      <c r="Q17" s="30">
        <v>12</v>
      </c>
      <c r="R17" s="30">
        <v>11</v>
      </c>
      <c r="S17" s="30">
        <v>0</v>
      </c>
      <c r="T17" s="30">
        <v>0</v>
      </c>
      <c r="U17" s="30">
        <v>3</v>
      </c>
      <c r="V17" s="30">
        <v>3</v>
      </c>
    </row>
    <row r="18" spans="1:22" x14ac:dyDescent="0.25">
      <c r="A18" s="30">
        <v>9</v>
      </c>
      <c r="B18" s="30" t="s">
        <v>35</v>
      </c>
      <c r="C18" s="30">
        <v>1</v>
      </c>
      <c r="D18" s="30">
        <v>5</v>
      </c>
      <c r="E18" s="30">
        <v>345</v>
      </c>
      <c r="F18" s="30">
        <v>351</v>
      </c>
      <c r="G18" s="30">
        <v>0</v>
      </c>
      <c r="H18" s="30">
        <v>5</v>
      </c>
      <c r="I18" s="30">
        <v>355</v>
      </c>
      <c r="J18" s="30">
        <v>360</v>
      </c>
      <c r="K18" s="30">
        <v>0</v>
      </c>
      <c r="L18" s="30">
        <v>5</v>
      </c>
      <c r="M18" s="30">
        <v>353</v>
      </c>
      <c r="N18" s="30">
        <v>358</v>
      </c>
      <c r="O18" s="30">
        <v>-1</v>
      </c>
      <c r="P18" s="30">
        <v>0</v>
      </c>
      <c r="Q18" s="30">
        <v>8</v>
      </c>
      <c r="R18" s="30">
        <v>7</v>
      </c>
      <c r="S18" s="30">
        <v>0</v>
      </c>
      <c r="T18" s="30">
        <v>0</v>
      </c>
      <c r="U18" s="30">
        <v>-2</v>
      </c>
      <c r="V18" s="30">
        <v>-2</v>
      </c>
    </row>
    <row r="19" spans="1:22" x14ac:dyDescent="0.25">
      <c r="A19" s="30">
        <v>10</v>
      </c>
      <c r="B19" s="30" t="s">
        <v>36</v>
      </c>
      <c r="C19" s="30">
        <v>28</v>
      </c>
      <c r="D19" s="30">
        <v>14</v>
      </c>
      <c r="E19" s="30">
        <v>352</v>
      </c>
      <c r="F19" s="30">
        <v>394</v>
      </c>
      <c r="G19" s="30">
        <v>25</v>
      </c>
      <c r="H19" s="30">
        <v>15</v>
      </c>
      <c r="I19" s="30">
        <v>371</v>
      </c>
      <c r="J19" s="30">
        <v>411</v>
      </c>
      <c r="K19" s="30">
        <v>25</v>
      </c>
      <c r="L19" s="30">
        <v>14</v>
      </c>
      <c r="M19" s="30">
        <v>373</v>
      </c>
      <c r="N19" s="30">
        <v>412</v>
      </c>
      <c r="O19" s="30">
        <v>-3</v>
      </c>
      <c r="P19" s="30">
        <v>0</v>
      </c>
      <c r="Q19" s="30">
        <v>21</v>
      </c>
      <c r="R19" s="30">
        <v>18</v>
      </c>
      <c r="S19" s="30">
        <v>0</v>
      </c>
      <c r="T19" s="30">
        <v>-1</v>
      </c>
      <c r="U19" s="30">
        <v>2</v>
      </c>
      <c r="V19" s="30">
        <v>1</v>
      </c>
    </row>
    <row r="20" spans="1:22" x14ac:dyDescent="0.25">
      <c r="A20" s="30">
        <v>11</v>
      </c>
      <c r="B20" s="30" t="s">
        <v>37</v>
      </c>
      <c r="C20" s="30">
        <v>4</v>
      </c>
      <c r="D20" s="30">
        <v>7</v>
      </c>
      <c r="E20" s="30">
        <v>543</v>
      </c>
      <c r="F20" s="30">
        <v>554</v>
      </c>
      <c r="G20" s="30">
        <v>4</v>
      </c>
      <c r="H20" s="30">
        <v>7</v>
      </c>
      <c r="I20" s="30">
        <v>546</v>
      </c>
      <c r="J20" s="30">
        <v>557</v>
      </c>
      <c r="K20" s="30">
        <v>4</v>
      </c>
      <c r="L20" s="30">
        <v>7</v>
      </c>
      <c r="M20" s="30">
        <v>554</v>
      </c>
      <c r="N20" s="30">
        <v>565</v>
      </c>
      <c r="O20" s="30">
        <v>0</v>
      </c>
      <c r="P20" s="30">
        <v>0</v>
      </c>
      <c r="Q20" s="30">
        <v>11</v>
      </c>
      <c r="R20" s="30">
        <v>11</v>
      </c>
      <c r="S20" s="30">
        <v>0</v>
      </c>
      <c r="T20" s="30">
        <v>0</v>
      </c>
      <c r="U20" s="30">
        <v>8</v>
      </c>
      <c r="V20" s="30">
        <v>8</v>
      </c>
    </row>
    <row r="21" spans="1:22" s="31" customFormat="1" x14ac:dyDescent="0.25">
      <c r="A21" s="32"/>
      <c r="B21" s="33" t="s">
        <v>38</v>
      </c>
      <c r="C21" s="33">
        <v>89</v>
      </c>
      <c r="D21" s="33">
        <v>80</v>
      </c>
      <c r="E21" s="33">
        <v>3559</v>
      </c>
      <c r="F21" s="33">
        <v>3728</v>
      </c>
      <c r="G21" s="33">
        <v>76</v>
      </c>
      <c r="H21" s="33">
        <v>82</v>
      </c>
      <c r="I21" s="33">
        <v>3663</v>
      </c>
      <c r="J21" s="33">
        <v>3821</v>
      </c>
      <c r="K21" s="33">
        <v>75</v>
      </c>
      <c r="L21" s="33">
        <v>82</v>
      </c>
      <c r="M21" s="33">
        <v>3681</v>
      </c>
      <c r="N21" s="33">
        <v>3838</v>
      </c>
      <c r="O21" s="33">
        <v>-14</v>
      </c>
      <c r="P21" s="33">
        <v>2</v>
      </c>
      <c r="Q21" s="33">
        <v>122</v>
      </c>
      <c r="R21" s="33">
        <v>110</v>
      </c>
      <c r="S21" s="33">
        <v>-1</v>
      </c>
      <c r="T21" s="33">
        <v>0</v>
      </c>
      <c r="U21" s="33">
        <v>18</v>
      </c>
      <c r="V21" s="33">
        <v>17</v>
      </c>
    </row>
  </sheetData>
  <mergeCells count="11">
    <mergeCell ref="S8:V8"/>
    <mergeCell ref="A1:V2"/>
    <mergeCell ref="A3:V4"/>
    <mergeCell ref="A5:V6"/>
    <mergeCell ref="A7:V7"/>
    <mergeCell ref="A8:A9"/>
    <mergeCell ref="B8:B9"/>
    <mergeCell ref="C8:F8"/>
    <mergeCell ref="G8:J8"/>
    <mergeCell ref="K8:N8"/>
    <mergeCell ref="O8:R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sqref="A1:XFD1048576"/>
    </sheetView>
  </sheetViews>
  <sheetFormatPr defaultRowHeight="15" x14ac:dyDescent="0.25"/>
  <cols>
    <col min="1" max="1" width="5.7109375" style="28" bestFit="1" customWidth="1"/>
    <col min="2" max="2" width="15.42578125" style="28" bestFit="1" customWidth="1"/>
    <col min="3" max="3" width="5.5703125" style="28" bestFit="1" customWidth="1"/>
    <col min="4" max="4" width="11.5703125" style="28" bestFit="1" customWidth="1"/>
    <col min="5" max="5" width="12.85546875" style="28" bestFit="1" customWidth="1"/>
    <col min="6" max="6" width="5.42578125" style="28" bestFit="1" customWidth="1"/>
    <col min="7" max="7" width="5.5703125" style="28" bestFit="1" customWidth="1"/>
    <col min="8" max="8" width="11.5703125" style="28" bestFit="1" customWidth="1"/>
    <col min="9" max="9" width="12.85546875" style="28" bestFit="1" customWidth="1"/>
    <col min="10" max="10" width="5.42578125" style="28" bestFit="1" customWidth="1"/>
    <col min="11" max="11" width="5.5703125" style="28" bestFit="1" customWidth="1"/>
    <col min="12" max="12" width="11.5703125" style="28" bestFit="1" customWidth="1"/>
    <col min="13" max="13" width="12.85546875" style="28" bestFit="1" customWidth="1"/>
    <col min="14" max="14" width="5.42578125" style="28" bestFit="1" customWidth="1"/>
    <col min="15" max="15" width="5.5703125" style="28" bestFit="1" customWidth="1"/>
    <col min="16" max="16" width="11.5703125" style="28" bestFit="1" customWidth="1"/>
    <col min="17" max="17" width="12.85546875" style="28" bestFit="1" customWidth="1"/>
    <col min="18" max="18" width="5.42578125" style="28" bestFit="1" customWidth="1"/>
    <col min="19" max="19" width="4.140625" style="28" customWidth="1"/>
    <col min="20" max="20" width="5.7109375" style="28" customWidth="1"/>
    <col min="21" max="22" width="7.28515625" style="28" customWidth="1"/>
    <col min="23" max="16384" width="9.140625" style="28"/>
  </cols>
  <sheetData>
    <row r="1" spans="1:22" x14ac:dyDescent="0.25">
      <c r="A1" s="45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7"/>
    </row>
    <row r="2" spans="1:22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50"/>
    </row>
    <row r="3" spans="1:22" x14ac:dyDescent="0.25">
      <c r="A3" s="45" t="s">
        <v>61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1:22" x14ac:dyDescent="0.25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</row>
    <row r="5" spans="1:22" x14ac:dyDescent="0.25">
      <c r="A5" s="45" t="s">
        <v>64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7"/>
    </row>
    <row r="6" spans="1:22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50"/>
    </row>
    <row r="7" spans="1:22" ht="15" customHeight="1" x14ac:dyDescent="0.25">
      <c r="A7" s="51" t="s">
        <v>54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3"/>
    </row>
    <row r="8" spans="1:22" ht="15" customHeight="1" x14ac:dyDescent="0.25">
      <c r="A8" s="54" t="s">
        <v>15</v>
      </c>
      <c r="B8" s="54" t="s">
        <v>43</v>
      </c>
      <c r="C8" s="43" t="s">
        <v>22</v>
      </c>
      <c r="D8" s="56"/>
      <c r="E8" s="56"/>
      <c r="F8" s="44"/>
      <c r="G8" s="43" t="s">
        <v>21</v>
      </c>
      <c r="H8" s="56"/>
      <c r="I8" s="56"/>
      <c r="J8" s="44"/>
      <c r="K8" s="43" t="s">
        <v>20</v>
      </c>
      <c r="L8" s="56"/>
      <c r="M8" s="56"/>
      <c r="N8" s="44"/>
      <c r="O8" s="43" t="s">
        <v>55</v>
      </c>
      <c r="P8" s="56"/>
      <c r="Q8" s="56"/>
      <c r="R8" s="44"/>
      <c r="S8" s="43" t="s">
        <v>56</v>
      </c>
      <c r="T8" s="56"/>
      <c r="U8" s="56"/>
      <c r="V8" s="44"/>
    </row>
    <row r="9" spans="1:22" x14ac:dyDescent="0.25">
      <c r="A9" s="55"/>
      <c r="B9" s="55"/>
      <c r="C9" s="29" t="s">
        <v>57</v>
      </c>
      <c r="D9" s="29" t="s">
        <v>58</v>
      </c>
      <c r="E9" s="29" t="s">
        <v>59</v>
      </c>
      <c r="F9" s="29" t="s">
        <v>60</v>
      </c>
      <c r="G9" s="29" t="s">
        <v>57</v>
      </c>
      <c r="H9" s="29" t="s">
        <v>58</v>
      </c>
      <c r="I9" s="29" t="s">
        <v>59</v>
      </c>
      <c r="J9" s="29" t="s">
        <v>60</v>
      </c>
      <c r="K9" s="29" t="s">
        <v>57</v>
      </c>
      <c r="L9" s="29" t="s">
        <v>58</v>
      </c>
      <c r="M9" s="29" t="s">
        <v>59</v>
      </c>
      <c r="N9" s="29" t="s">
        <v>60</v>
      </c>
      <c r="O9" s="29" t="s">
        <v>57</v>
      </c>
      <c r="P9" s="29" t="s">
        <v>58</v>
      </c>
      <c r="Q9" s="29" t="s">
        <v>59</v>
      </c>
      <c r="R9" s="29" t="s">
        <v>60</v>
      </c>
      <c r="V9" s="34"/>
    </row>
    <row r="10" spans="1:22" x14ac:dyDescent="0.25">
      <c r="A10" s="30">
        <v>1</v>
      </c>
      <c r="B10" s="30" t="s">
        <v>27</v>
      </c>
      <c r="C10" s="30">
        <v>2</v>
      </c>
      <c r="D10" s="30">
        <v>5</v>
      </c>
      <c r="E10" s="30">
        <v>808</v>
      </c>
      <c r="F10" s="30">
        <v>815</v>
      </c>
      <c r="G10" s="30">
        <v>1</v>
      </c>
      <c r="H10" s="30">
        <v>6</v>
      </c>
      <c r="I10" s="30">
        <v>868</v>
      </c>
      <c r="J10" s="30">
        <v>875</v>
      </c>
      <c r="K10" s="30">
        <v>1</v>
      </c>
      <c r="L10" s="30">
        <v>2</v>
      </c>
      <c r="M10" s="30">
        <v>831</v>
      </c>
      <c r="N10" s="30">
        <v>834</v>
      </c>
      <c r="O10" s="30">
        <v>-1</v>
      </c>
      <c r="P10" s="30">
        <v>-3</v>
      </c>
      <c r="Q10" s="30">
        <v>23</v>
      </c>
      <c r="R10" s="30">
        <v>19</v>
      </c>
      <c r="S10" s="30">
        <v>0</v>
      </c>
      <c r="T10" s="30">
        <v>-4</v>
      </c>
      <c r="U10" s="30">
        <v>-37</v>
      </c>
      <c r="V10" s="30">
        <v>-41</v>
      </c>
    </row>
    <row r="11" spans="1:22" x14ac:dyDescent="0.25">
      <c r="A11" s="30">
        <v>2</v>
      </c>
      <c r="B11" s="30" t="s">
        <v>28</v>
      </c>
      <c r="C11" s="30">
        <v>2</v>
      </c>
      <c r="D11" s="30">
        <v>11</v>
      </c>
      <c r="E11" s="30">
        <v>518</v>
      </c>
      <c r="F11" s="30">
        <v>531</v>
      </c>
      <c r="G11" s="30">
        <v>2</v>
      </c>
      <c r="H11" s="30">
        <v>9</v>
      </c>
      <c r="I11" s="30">
        <v>547</v>
      </c>
      <c r="J11" s="30">
        <v>558</v>
      </c>
      <c r="K11" s="30">
        <v>2</v>
      </c>
      <c r="L11" s="30">
        <v>8</v>
      </c>
      <c r="M11" s="30">
        <v>520</v>
      </c>
      <c r="N11" s="30">
        <v>530</v>
      </c>
      <c r="O11" s="30">
        <v>0</v>
      </c>
      <c r="P11" s="30">
        <v>-3</v>
      </c>
      <c r="Q11" s="30">
        <v>2</v>
      </c>
      <c r="R11" s="30">
        <v>-1</v>
      </c>
      <c r="S11" s="30">
        <v>0</v>
      </c>
      <c r="T11" s="30">
        <v>-1</v>
      </c>
      <c r="U11" s="30">
        <v>-27</v>
      </c>
      <c r="V11" s="30">
        <v>-28</v>
      </c>
    </row>
    <row r="12" spans="1:22" x14ac:dyDescent="0.25">
      <c r="A12" s="30">
        <v>3</v>
      </c>
      <c r="B12" s="30" t="s">
        <v>29</v>
      </c>
      <c r="C12" s="30">
        <v>0</v>
      </c>
      <c r="D12" s="30">
        <v>20</v>
      </c>
      <c r="E12" s="30">
        <v>754</v>
      </c>
      <c r="F12" s="30">
        <v>774</v>
      </c>
      <c r="G12" s="30">
        <v>0</v>
      </c>
      <c r="H12" s="30">
        <v>18</v>
      </c>
      <c r="I12" s="30">
        <v>737</v>
      </c>
      <c r="J12" s="30">
        <v>755</v>
      </c>
      <c r="K12" s="30">
        <v>0</v>
      </c>
      <c r="L12" s="30">
        <v>17</v>
      </c>
      <c r="M12" s="30">
        <v>709</v>
      </c>
      <c r="N12" s="30">
        <v>726</v>
      </c>
      <c r="O12" s="30">
        <v>0</v>
      </c>
      <c r="P12" s="30">
        <v>-3</v>
      </c>
      <c r="Q12" s="30">
        <v>-45</v>
      </c>
      <c r="R12" s="30">
        <v>-48</v>
      </c>
      <c r="S12" s="30">
        <v>0</v>
      </c>
      <c r="T12" s="30">
        <v>-1</v>
      </c>
      <c r="U12" s="30">
        <v>-28</v>
      </c>
      <c r="V12" s="30">
        <v>-29</v>
      </c>
    </row>
    <row r="13" spans="1:22" x14ac:dyDescent="0.25">
      <c r="A13" s="30">
        <v>4</v>
      </c>
      <c r="B13" s="30" t="s">
        <v>30</v>
      </c>
      <c r="C13" s="30">
        <v>33</v>
      </c>
      <c r="D13" s="30">
        <v>25</v>
      </c>
      <c r="E13" s="30">
        <v>355</v>
      </c>
      <c r="F13" s="30">
        <v>413</v>
      </c>
      <c r="G13" s="30">
        <v>34</v>
      </c>
      <c r="H13" s="30">
        <v>27</v>
      </c>
      <c r="I13" s="30">
        <v>443</v>
      </c>
      <c r="J13" s="30">
        <v>504</v>
      </c>
      <c r="K13" s="30">
        <v>33</v>
      </c>
      <c r="L13" s="30">
        <v>29</v>
      </c>
      <c r="M13" s="30">
        <v>425</v>
      </c>
      <c r="N13" s="30">
        <v>487</v>
      </c>
      <c r="O13" s="30">
        <v>0</v>
      </c>
      <c r="P13" s="30">
        <v>4</v>
      </c>
      <c r="Q13" s="30">
        <v>70</v>
      </c>
      <c r="R13" s="30">
        <v>74</v>
      </c>
      <c r="S13" s="30">
        <v>-1</v>
      </c>
      <c r="T13" s="30">
        <v>2</v>
      </c>
      <c r="U13" s="30">
        <v>-18</v>
      </c>
      <c r="V13" s="30">
        <v>-17</v>
      </c>
    </row>
    <row r="14" spans="1:22" x14ac:dyDescent="0.25">
      <c r="A14" s="30">
        <v>5</v>
      </c>
      <c r="B14" s="30" t="s">
        <v>31</v>
      </c>
      <c r="C14" s="30">
        <v>16</v>
      </c>
      <c r="D14" s="30">
        <v>1</v>
      </c>
      <c r="E14" s="30">
        <v>138</v>
      </c>
      <c r="F14" s="30">
        <v>155</v>
      </c>
      <c r="G14" s="30">
        <v>16</v>
      </c>
      <c r="H14" s="30">
        <v>0</v>
      </c>
      <c r="I14" s="30">
        <v>196</v>
      </c>
      <c r="J14" s="30">
        <v>212</v>
      </c>
      <c r="K14" s="30">
        <v>18</v>
      </c>
      <c r="L14" s="30">
        <v>0</v>
      </c>
      <c r="M14" s="30">
        <v>192</v>
      </c>
      <c r="N14" s="30">
        <v>210</v>
      </c>
      <c r="O14" s="30">
        <v>2</v>
      </c>
      <c r="P14" s="30">
        <v>-1</v>
      </c>
      <c r="Q14" s="30">
        <v>54</v>
      </c>
      <c r="R14" s="30">
        <v>55</v>
      </c>
      <c r="S14" s="30">
        <v>2</v>
      </c>
      <c r="T14" s="30">
        <v>0</v>
      </c>
      <c r="U14" s="30">
        <v>-4</v>
      </c>
      <c r="V14" s="30">
        <v>-2</v>
      </c>
    </row>
    <row r="15" spans="1:22" x14ac:dyDescent="0.25">
      <c r="A15" s="30">
        <v>6</v>
      </c>
      <c r="B15" s="30" t="s">
        <v>32</v>
      </c>
      <c r="C15" s="30">
        <v>8</v>
      </c>
      <c r="D15" s="30">
        <v>11</v>
      </c>
      <c r="E15" s="30">
        <v>594</v>
      </c>
      <c r="F15" s="30">
        <v>613</v>
      </c>
      <c r="G15" s="30">
        <v>10</v>
      </c>
      <c r="H15" s="30">
        <v>10</v>
      </c>
      <c r="I15" s="30">
        <v>684</v>
      </c>
      <c r="J15" s="30">
        <v>704</v>
      </c>
      <c r="K15" s="30">
        <v>10</v>
      </c>
      <c r="L15" s="30">
        <v>9</v>
      </c>
      <c r="M15" s="30">
        <v>659</v>
      </c>
      <c r="N15" s="30">
        <v>678</v>
      </c>
      <c r="O15" s="30">
        <v>2</v>
      </c>
      <c r="P15" s="30">
        <v>-2</v>
      </c>
      <c r="Q15" s="30">
        <v>65</v>
      </c>
      <c r="R15" s="30">
        <v>65</v>
      </c>
      <c r="S15" s="30">
        <v>0</v>
      </c>
      <c r="T15" s="30">
        <v>-1</v>
      </c>
      <c r="U15" s="30">
        <v>-25</v>
      </c>
      <c r="V15" s="30">
        <v>-26</v>
      </c>
    </row>
    <row r="16" spans="1:22" x14ac:dyDescent="0.25">
      <c r="A16" s="30">
        <v>7</v>
      </c>
      <c r="B16" s="30" t="s">
        <v>33</v>
      </c>
      <c r="C16" s="30">
        <v>1</v>
      </c>
      <c r="D16" s="30">
        <v>3</v>
      </c>
      <c r="E16" s="30">
        <v>262</v>
      </c>
      <c r="F16" s="30">
        <v>266</v>
      </c>
      <c r="G16" s="30">
        <v>0</v>
      </c>
      <c r="H16" s="30">
        <v>2</v>
      </c>
      <c r="I16" s="30">
        <v>350</v>
      </c>
      <c r="J16" s="30">
        <v>352</v>
      </c>
      <c r="K16" s="30">
        <v>0</v>
      </c>
      <c r="L16" s="30">
        <v>2</v>
      </c>
      <c r="M16" s="30">
        <v>343</v>
      </c>
      <c r="N16" s="30">
        <v>345</v>
      </c>
      <c r="O16" s="30">
        <v>-1</v>
      </c>
      <c r="P16" s="30">
        <v>-1</v>
      </c>
      <c r="Q16" s="30">
        <v>81</v>
      </c>
      <c r="R16" s="30">
        <v>79</v>
      </c>
      <c r="S16" s="30">
        <v>0</v>
      </c>
      <c r="T16" s="30">
        <v>0</v>
      </c>
      <c r="U16" s="30">
        <v>-7</v>
      </c>
      <c r="V16" s="30">
        <v>-7</v>
      </c>
    </row>
    <row r="17" spans="1:22" x14ac:dyDescent="0.25">
      <c r="A17" s="30">
        <v>8</v>
      </c>
      <c r="B17" s="30" t="s">
        <v>34</v>
      </c>
      <c r="C17" s="30">
        <v>7</v>
      </c>
      <c r="D17" s="30">
        <v>23</v>
      </c>
      <c r="E17" s="30">
        <v>1093</v>
      </c>
      <c r="F17" s="30">
        <v>1123</v>
      </c>
      <c r="G17" s="30">
        <v>7</v>
      </c>
      <c r="H17" s="30">
        <v>28</v>
      </c>
      <c r="I17" s="30">
        <v>757</v>
      </c>
      <c r="J17" s="30">
        <v>792</v>
      </c>
      <c r="K17" s="30">
        <v>7</v>
      </c>
      <c r="L17" s="30">
        <v>28</v>
      </c>
      <c r="M17" s="30">
        <v>729</v>
      </c>
      <c r="N17" s="30">
        <v>764</v>
      </c>
      <c r="O17" s="30">
        <v>0</v>
      </c>
      <c r="P17" s="30">
        <v>5</v>
      </c>
      <c r="Q17" s="30">
        <v>-364</v>
      </c>
      <c r="R17" s="30">
        <v>-359</v>
      </c>
      <c r="S17" s="30">
        <v>0</v>
      </c>
      <c r="T17" s="30">
        <v>0</v>
      </c>
      <c r="U17" s="30">
        <v>-28</v>
      </c>
      <c r="V17" s="30">
        <v>-28</v>
      </c>
    </row>
    <row r="18" spans="1:22" x14ac:dyDescent="0.25">
      <c r="A18" s="30">
        <v>9</v>
      </c>
      <c r="B18" s="30" t="s">
        <v>35</v>
      </c>
      <c r="C18" s="30">
        <v>1</v>
      </c>
      <c r="D18" s="30">
        <v>19</v>
      </c>
      <c r="E18" s="30">
        <v>535</v>
      </c>
      <c r="F18" s="30">
        <v>555</v>
      </c>
      <c r="G18" s="30">
        <v>0</v>
      </c>
      <c r="H18" s="30">
        <v>22</v>
      </c>
      <c r="I18" s="30">
        <v>643</v>
      </c>
      <c r="J18" s="30">
        <v>665</v>
      </c>
      <c r="K18" s="30">
        <v>0</v>
      </c>
      <c r="L18" s="30">
        <v>20</v>
      </c>
      <c r="M18" s="30">
        <v>622</v>
      </c>
      <c r="N18" s="30">
        <v>642</v>
      </c>
      <c r="O18" s="30">
        <v>-1</v>
      </c>
      <c r="P18" s="30">
        <v>1</v>
      </c>
      <c r="Q18" s="30">
        <v>87</v>
      </c>
      <c r="R18" s="30">
        <v>87</v>
      </c>
      <c r="S18" s="30">
        <v>0</v>
      </c>
      <c r="T18" s="30">
        <v>-2</v>
      </c>
      <c r="U18" s="30">
        <v>-21</v>
      </c>
      <c r="V18" s="30">
        <v>-23</v>
      </c>
    </row>
    <row r="19" spans="1:22" x14ac:dyDescent="0.25">
      <c r="A19" s="30">
        <v>10</v>
      </c>
      <c r="B19" s="30" t="s">
        <v>36</v>
      </c>
      <c r="C19" s="30">
        <v>20</v>
      </c>
      <c r="D19" s="30">
        <v>35</v>
      </c>
      <c r="E19" s="30">
        <v>1037</v>
      </c>
      <c r="F19" s="30">
        <v>1092</v>
      </c>
      <c r="G19" s="30">
        <v>21</v>
      </c>
      <c r="H19" s="30">
        <v>33</v>
      </c>
      <c r="I19" s="30">
        <v>767</v>
      </c>
      <c r="J19" s="30">
        <v>821</v>
      </c>
      <c r="K19" s="30">
        <v>20</v>
      </c>
      <c r="L19" s="30">
        <v>30</v>
      </c>
      <c r="M19" s="30">
        <v>747</v>
      </c>
      <c r="N19" s="30">
        <v>797</v>
      </c>
      <c r="O19" s="30">
        <v>0</v>
      </c>
      <c r="P19" s="30">
        <v>-5</v>
      </c>
      <c r="Q19" s="30">
        <v>-290</v>
      </c>
      <c r="R19" s="30">
        <v>-295</v>
      </c>
      <c r="S19" s="30">
        <v>-1</v>
      </c>
      <c r="T19" s="30">
        <v>-3</v>
      </c>
      <c r="U19" s="30">
        <v>-20</v>
      </c>
      <c r="V19" s="30">
        <v>-24</v>
      </c>
    </row>
    <row r="20" spans="1:22" x14ac:dyDescent="0.25">
      <c r="A20" s="30">
        <v>11</v>
      </c>
      <c r="B20" s="30" t="s">
        <v>37</v>
      </c>
      <c r="C20" s="30">
        <v>5</v>
      </c>
      <c r="D20" s="30">
        <v>7</v>
      </c>
      <c r="E20" s="30">
        <v>828</v>
      </c>
      <c r="F20" s="30">
        <v>840</v>
      </c>
      <c r="G20" s="30">
        <v>3</v>
      </c>
      <c r="H20" s="30">
        <v>5</v>
      </c>
      <c r="I20" s="30">
        <v>919</v>
      </c>
      <c r="J20" s="30">
        <v>927</v>
      </c>
      <c r="K20" s="30">
        <v>3</v>
      </c>
      <c r="L20" s="30">
        <v>4</v>
      </c>
      <c r="M20" s="30">
        <v>894</v>
      </c>
      <c r="N20" s="30">
        <v>901</v>
      </c>
      <c r="O20" s="30">
        <v>-2</v>
      </c>
      <c r="P20" s="30">
        <v>-3</v>
      </c>
      <c r="Q20" s="30">
        <v>66</v>
      </c>
      <c r="R20" s="30">
        <v>61</v>
      </c>
      <c r="S20" s="30">
        <v>0</v>
      </c>
      <c r="T20" s="30">
        <v>-1</v>
      </c>
      <c r="U20" s="30">
        <v>-25</v>
      </c>
      <c r="V20" s="30">
        <v>-26</v>
      </c>
    </row>
    <row r="21" spans="1:22" s="31" customFormat="1" x14ac:dyDescent="0.25">
      <c r="A21" s="32"/>
      <c r="B21" s="33" t="s">
        <v>38</v>
      </c>
      <c r="C21" s="33">
        <v>95</v>
      </c>
      <c r="D21" s="33">
        <v>160</v>
      </c>
      <c r="E21" s="33">
        <v>6922</v>
      </c>
      <c r="F21" s="33">
        <v>7177</v>
      </c>
      <c r="G21" s="33">
        <v>94</v>
      </c>
      <c r="H21" s="33">
        <v>160</v>
      </c>
      <c r="I21" s="33">
        <v>6911</v>
      </c>
      <c r="J21" s="33">
        <v>7165</v>
      </c>
      <c r="K21" s="33">
        <v>94</v>
      </c>
      <c r="L21" s="33">
        <v>149</v>
      </c>
      <c r="M21" s="33">
        <v>6671</v>
      </c>
      <c r="N21" s="33">
        <v>6914</v>
      </c>
      <c r="O21" s="33">
        <v>-1</v>
      </c>
      <c r="P21" s="33">
        <v>-11</v>
      </c>
      <c r="Q21" s="33">
        <v>-251</v>
      </c>
      <c r="R21" s="33">
        <v>-263</v>
      </c>
      <c r="S21" s="33">
        <v>0</v>
      </c>
      <c r="T21" s="33">
        <v>-11</v>
      </c>
      <c r="U21" s="33">
        <v>-240</v>
      </c>
      <c r="V21" s="33">
        <v>-251</v>
      </c>
    </row>
  </sheetData>
  <mergeCells count="11">
    <mergeCell ref="O8:R8"/>
    <mergeCell ref="S8:V8"/>
    <mergeCell ref="A1:V2"/>
    <mergeCell ref="A3:V4"/>
    <mergeCell ref="A5:V6"/>
    <mergeCell ref="A7:V7"/>
    <mergeCell ref="A8:A9"/>
    <mergeCell ref="B8:B9"/>
    <mergeCell ref="C8:F8"/>
    <mergeCell ref="G8:J8"/>
    <mergeCell ref="K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Annexure-6</vt:lpstr>
      <vt:lpstr>CD Ratio Compare sys</vt:lpstr>
      <vt:lpstr>Number of Branches sys</vt:lpstr>
      <vt:lpstr>No. of ATMs sys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</dc:creator>
  <cp:lastModifiedBy>Sunil Dhull</cp:lastModifiedBy>
  <cp:lastPrinted>2023-02-03T09:47:41Z</cp:lastPrinted>
  <dcterms:created xsi:type="dcterms:W3CDTF">2016-05-07T05:47:01Z</dcterms:created>
  <dcterms:modified xsi:type="dcterms:W3CDTF">2025-08-06T08:08:31Z</dcterms:modified>
</cp:coreProperties>
</file>